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E053A9BA-001C-49D6-80D0-7081B699E4AB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NOVA" sheetId="1" r:id="rId1"/>
  </sheet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U41" i="1"/>
  <c r="T40" i="1"/>
  <c r="T41" i="1"/>
  <c r="S40" i="1"/>
  <c r="S41" i="1"/>
  <c r="U33" i="1"/>
  <c r="U34" i="1"/>
  <c r="T33" i="1"/>
  <c r="T34" i="1"/>
  <c r="S33" i="1"/>
  <c r="S34" i="1"/>
  <c r="U19" i="1"/>
  <c r="U20" i="1"/>
  <c r="T19" i="1"/>
  <c r="T20" i="1"/>
  <c r="S19" i="1"/>
  <c r="S20" i="1"/>
  <c r="U26" i="1"/>
  <c r="U27" i="1"/>
  <c r="T26" i="1"/>
  <c r="T27" i="1"/>
  <c r="S26" i="1"/>
  <c r="S27" i="1"/>
  <c r="T32" i="1"/>
  <c r="S43" i="1" l="1"/>
  <c r="S44" i="1"/>
  <c r="S45" i="1"/>
  <c r="S46" i="1"/>
  <c r="S42" i="1"/>
  <c r="S36" i="1"/>
  <c r="S37" i="1"/>
  <c r="S38" i="1"/>
  <c r="S39" i="1"/>
  <c r="S35" i="1"/>
  <c r="S18" i="1"/>
  <c r="S29" i="1"/>
  <c r="S30" i="1"/>
  <c r="S31" i="1"/>
  <c r="S32" i="1"/>
  <c r="S28" i="1"/>
  <c r="S22" i="1"/>
  <c r="S23" i="1"/>
  <c r="S24" i="1"/>
  <c r="S25" i="1"/>
  <c r="S21" i="1"/>
  <c r="S15" i="1"/>
  <c r="S16" i="1"/>
  <c r="S17" i="1"/>
  <c r="S14" i="1"/>
  <c r="L49" i="1"/>
  <c r="T38" i="1" l="1"/>
  <c r="U38" i="1" l="1"/>
  <c r="T14" i="1"/>
  <c r="T17" i="1"/>
  <c r="T37" i="1"/>
  <c r="T23" i="1"/>
  <c r="T46" i="1"/>
  <c r="T35" i="1"/>
  <c r="T36" i="1"/>
  <c r="T39" i="1"/>
  <c r="T42" i="1"/>
  <c r="T43" i="1"/>
  <c r="T44" i="1"/>
  <c r="T45" i="1"/>
  <c r="T28" i="1"/>
  <c r="T29" i="1"/>
  <c r="T30" i="1"/>
  <c r="T31" i="1"/>
  <c r="U14" i="1"/>
  <c r="T22" i="1"/>
  <c r="T24" i="1"/>
  <c r="T25" i="1"/>
  <c r="T21" i="1"/>
  <c r="T15" i="1"/>
  <c r="T16" i="1"/>
  <c r="T18" i="1"/>
  <c r="F50" i="1" l="1"/>
  <c r="T49" i="1"/>
  <c r="Q49" i="1"/>
  <c r="J49" i="1"/>
  <c r="U46" i="1"/>
  <c r="U45" i="1"/>
  <c r="U44" i="1"/>
  <c r="U43" i="1"/>
  <c r="U42" i="1"/>
  <c r="U39" i="1"/>
  <c r="U37" i="1"/>
  <c r="U36" i="1"/>
  <c r="U35" i="1"/>
  <c r="U32" i="1"/>
  <c r="U31" i="1"/>
  <c r="U30" i="1"/>
  <c r="U29" i="1"/>
  <c r="U28" i="1"/>
  <c r="U25" i="1"/>
  <c r="U24" i="1"/>
  <c r="U23" i="1"/>
  <c r="U22" i="1"/>
  <c r="U21" i="1"/>
  <c r="U18" i="1"/>
  <c r="U17" i="1"/>
  <c r="U16" i="1"/>
  <c r="U15" i="1"/>
</calcChain>
</file>

<file path=xl/sharedStrings.xml><?xml version="1.0" encoding="utf-8"?>
<sst xmlns="http://schemas.openxmlformats.org/spreadsheetml/2006/main" count="129" uniqueCount="84">
  <si>
    <t>OSNOVNA ŠKOLA IVANA RABLJANINA RAB</t>
  </si>
  <si>
    <t>s</t>
  </si>
  <si>
    <t xml:space="preserve">    EVIDENCIJA RADNOG VREMENA</t>
  </si>
  <si>
    <t>PODRUČNA ŠKOLA:</t>
  </si>
  <si>
    <t xml:space="preserve">Mjesec: </t>
  </si>
  <si>
    <t>UČITELJ:</t>
  </si>
  <si>
    <r>
      <t xml:space="preserve">Rad u </t>
    </r>
    <r>
      <rPr>
        <sz val="9"/>
        <rFont val="Arial"/>
        <family val="2"/>
      </rPr>
      <t>punom/nepunom radnom vremenu</t>
    </r>
  </si>
  <si>
    <t xml:space="preserve">          Ugovorena satnica neposrednog rada (tj./god.): _______ / ____________</t>
  </si>
  <si>
    <t>Legenda:</t>
  </si>
  <si>
    <t>ROD=</t>
  </si>
  <si>
    <t>rodiljni i roditeljski dopust</t>
  </si>
  <si>
    <t>BO  =</t>
  </si>
  <si>
    <t>bolovanje</t>
  </si>
  <si>
    <t>TR  =</t>
  </si>
  <si>
    <t>terenski rad</t>
  </si>
  <si>
    <t>ND  =</t>
  </si>
  <si>
    <t>neradni dani</t>
  </si>
  <si>
    <t>IS=</t>
  </si>
  <si>
    <t>isključenje s rada</t>
  </si>
  <si>
    <t>PD  =</t>
  </si>
  <si>
    <t>plaćeni dopust</t>
  </si>
  <si>
    <t>GO=</t>
  </si>
  <si>
    <t>godišnji odmor</t>
  </si>
  <si>
    <t>NR  =</t>
  </si>
  <si>
    <t>noćni rad</t>
  </si>
  <si>
    <t>NDP=</t>
  </si>
  <si>
    <t>neplaćeni dopust</t>
  </si>
  <si>
    <r>
      <t xml:space="preserve">      RAD U </t>
    </r>
    <r>
      <rPr>
        <b/>
        <sz val="10"/>
        <rFont val="Arial"/>
        <family val="2"/>
        <charset val="238"/>
      </rPr>
      <t xml:space="preserve">JUTARNJOJ </t>
    </r>
    <r>
      <rPr>
        <sz val="10"/>
        <rFont val="Arial"/>
        <family val="2"/>
        <charset val="238"/>
      </rPr>
      <t>SMJENI</t>
    </r>
  </si>
  <si>
    <r>
      <t xml:space="preserve">      RAD U </t>
    </r>
    <r>
      <rPr>
        <b/>
        <sz val="10"/>
        <rFont val="Arial"/>
        <family val="2"/>
        <charset val="238"/>
      </rPr>
      <t xml:space="preserve">POPODNEVNOJ </t>
    </r>
    <r>
      <rPr>
        <sz val="10"/>
        <rFont val="Arial"/>
        <family val="2"/>
        <charset val="238"/>
      </rPr>
      <t>SMJENI</t>
    </r>
  </si>
  <si>
    <t>neposredni</t>
  </si>
  <si>
    <t>posebni</t>
  </si>
  <si>
    <t xml:space="preserve">prekovremeni </t>
  </si>
  <si>
    <t xml:space="preserve">NAPOMENA </t>
  </si>
  <si>
    <t>školski sat</t>
  </si>
  <si>
    <t>odgojno-</t>
  </si>
  <si>
    <t>poslovi</t>
  </si>
  <si>
    <t>sati</t>
  </si>
  <si>
    <t>dan</t>
  </si>
  <si>
    <t>datum</t>
  </si>
  <si>
    <t>1.</t>
  </si>
  <si>
    <t>2.</t>
  </si>
  <si>
    <t>3.</t>
  </si>
  <si>
    <t>4.</t>
  </si>
  <si>
    <t>5.</t>
  </si>
  <si>
    <t>6.</t>
  </si>
  <si>
    <t>7.</t>
  </si>
  <si>
    <t>8.</t>
  </si>
  <si>
    <t>0.</t>
  </si>
  <si>
    <t>obrazov. rad</t>
  </si>
  <si>
    <t>pon</t>
  </si>
  <si>
    <t>uto</t>
  </si>
  <si>
    <t>sri</t>
  </si>
  <si>
    <t>čet</t>
  </si>
  <si>
    <t>pet</t>
  </si>
  <si>
    <t xml:space="preserve">Ukupno sati neposrednog odgojno-obrazovnog rada: </t>
  </si>
  <si>
    <t>(</t>
  </si>
  <si>
    <t>prilagođeni</t>
  </si>
  <si>
    <t xml:space="preserve"> +</t>
  </si>
  <si>
    <t>PRO</t>
  </si>
  <si>
    <t>)        +</t>
  </si>
  <si>
    <t>prekovremeni</t>
  </si>
  <si>
    <t xml:space="preserve">Ukupno sati posebnih poslova: </t>
  </si>
  <si>
    <t xml:space="preserve">                           </t>
  </si>
  <si>
    <t xml:space="preserve"> Ravnatelj:  </t>
  </si>
  <si>
    <r>
      <rPr>
        <b/>
        <sz val="8"/>
        <rFont val="Arial"/>
        <family val="2"/>
      </rPr>
      <t>xp =</t>
    </r>
    <r>
      <rPr>
        <sz val="8"/>
        <rFont val="Arial"/>
        <family val="2"/>
        <charset val="238"/>
      </rPr>
      <t xml:space="preserve"> prilagođeni</t>
    </r>
  </si>
  <si>
    <r>
      <rPr>
        <b/>
        <sz val="8"/>
        <rFont val="Arial"/>
        <family val="2"/>
      </rPr>
      <t>xp2 =</t>
    </r>
    <r>
      <rPr>
        <sz val="8"/>
        <rFont val="Arial"/>
        <family val="2"/>
      </rPr>
      <t xml:space="preserve"> dva prilagođena</t>
    </r>
  </si>
  <si>
    <r>
      <rPr>
        <b/>
        <sz val="8"/>
        <rFont val="Arial"/>
        <family val="2"/>
      </rPr>
      <t>PRO =</t>
    </r>
    <r>
      <rPr>
        <sz val="8"/>
        <rFont val="Arial"/>
        <family val="2"/>
        <charset val="238"/>
      </rPr>
      <t xml:space="preserve"> posebni razredni odjel</t>
    </r>
  </si>
  <si>
    <r>
      <rPr>
        <b/>
        <sz val="8"/>
        <rFont val="Arial"/>
        <family val="2"/>
      </rPr>
      <t xml:space="preserve">XK </t>
    </r>
    <r>
      <rPr>
        <sz val="8"/>
        <rFont val="Arial"/>
        <family val="2"/>
        <charset val="238"/>
      </rPr>
      <t>= kombinacije</t>
    </r>
  </si>
  <si>
    <r>
      <t xml:space="preserve">PR  = </t>
    </r>
    <r>
      <rPr>
        <sz val="8"/>
        <rFont val="Arial"/>
        <family val="2"/>
      </rPr>
      <t>prekovremeni</t>
    </r>
  </si>
  <si>
    <r>
      <t xml:space="preserve">PRI = </t>
    </r>
    <r>
      <rPr>
        <sz val="8"/>
        <rFont val="Arial"/>
        <family val="2"/>
      </rPr>
      <t>pripravnost</t>
    </r>
  </si>
  <si>
    <r>
      <t xml:space="preserve">SP  = </t>
    </r>
    <r>
      <rPr>
        <sz val="8"/>
        <rFont val="Arial"/>
        <family val="2"/>
      </rPr>
      <t>službeni put</t>
    </r>
  </si>
  <si>
    <r>
      <rPr>
        <b/>
        <sz val="8"/>
        <rFont val="Arial"/>
        <family val="2"/>
      </rPr>
      <t>NND =</t>
    </r>
    <r>
      <rPr>
        <sz val="8"/>
        <rFont val="Arial"/>
        <family val="2"/>
        <charset val="238"/>
      </rPr>
      <t xml:space="preserve"> nenastavni dan</t>
    </r>
  </si>
  <si>
    <t>Ime Prezime</t>
  </si>
  <si>
    <t xml:space="preserve">Učitelj: </t>
  </si>
  <si>
    <t>Anamari Šarin</t>
  </si>
  <si>
    <t>sub</t>
  </si>
  <si>
    <t>ned</t>
  </si>
  <si>
    <t>ND, NND, GO, SP, BO</t>
  </si>
  <si>
    <r>
      <rPr>
        <b/>
        <sz val="8"/>
        <rFont val="Arial"/>
        <family val="2"/>
        <charset val="238"/>
      </rPr>
      <t>XKP</t>
    </r>
    <r>
      <rPr>
        <sz val="8"/>
        <rFont val="Arial"/>
        <family val="2"/>
        <charset val="238"/>
      </rPr>
      <t xml:space="preserve"> = kombinacija+prilagođeni</t>
    </r>
  </si>
  <si>
    <t>NnaD</t>
  </si>
  <si>
    <r>
      <t xml:space="preserve">NnaD = </t>
    </r>
    <r>
      <rPr>
        <sz val="8"/>
        <rFont val="Arial"/>
        <family val="2"/>
        <charset val="238"/>
      </rPr>
      <t>nastava na daljinu</t>
    </r>
  </si>
  <si>
    <r>
      <rPr>
        <b/>
        <sz val="8"/>
        <rFont val="Arial"/>
        <family val="2"/>
        <charset val="238"/>
      </rPr>
      <t xml:space="preserve">NOK = </t>
    </r>
    <r>
      <rPr>
        <sz val="8"/>
        <rFont val="Arial"/>
        <family val="2"/>
        <charset val="238"/>
      </rPr>
      <t xml:space="preserve"> nastava od kuće</t>
    </r>
  </si>
  <si>
    <t>NOK</t>
  </si>
  <si>
    <t>Ožujak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</si>
</sst>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/m/;@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sz val="7"/>
      <name val="Arial"/>
      <family val="2"/>
      <charset val="238"/>
    </font>
    <font>
      <sz val="9"/>
      <name val="Arial"/>
      <family val="2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9.5"/>
      <name val="Arial"/>
      <family val="2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0" borderId="0" xfId="0" applyFont="1"/>
    <xf numFmtId="0" fontId="1" fillId="3" borderId="0" xfId="0" applyFont="1" applyFill="1"/>
    <xf numFmtId="0" fontId="6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0" xfId="0" applyFont="1"/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16" fontId="1" fillId="0" borderId="0" xfId="0" applyNumberFormat="1" applyFont="1"/>
    <xf numFmtId="0" fontId="13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14" fontId="1" fillId="0" borderId="0" xfId="0" applyNumberFormat="1" applyFont="1"/>
    <xf numFmtId="0" fontId="5" fillId="0" borderId="0" xfId="0" applyFont="1"/>
    <xf numFmtId="0" fontId="12" fillId="0" borderId="33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4" borderId="32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center" vertical="center"/>
    </xf>
    <xf numFmtId="0" fontId="0" fillId="3" borderId="0" xfId="0" applyFont="1" applyFill="1"/>
    <xf numFmtId="0" fontId="5" fillId="0" borderId="4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4" borderId="24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0" borderId="0" xfId="0" applyFont="1" applyAlignment="1">
      <alignment horizontal="left" indent="1"/>
    </xf>
    <xf numFmtId="0" fontId="1" fillId="0" borderId="1" xfId="0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6" fillId="0" borderId="0" xfId="0" applyFont="1"/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38100</xdr:rowOff>
    </xdr:from>
    <xdr:to>
      <xdr:col>9</xdr:col>
      <xdr:colOff>132521</xdr:colOff>
      <xdr:row>52</xdr:row>
      <xdr:rowOff>41413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9EAB0F6-198C-455B-BF6C-FFBE032BDEE2}"/>
            </a:ext>
          </a:extLst>
        </xdr:cNvPr>
        <xdr:cNvCxnSpPr/>
      </xdr:nvCxnSpPr>
      <xdr:spPr bwMode="auto">
        <a:xfrm>
          <a:off x="431938" y="8610600"/>
          <a:ext cx="2756866" cy="33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9525</xdr:colOff>
      <xdr:row>52</xdr:row>
      <xdr:rowOff>24848</xdr:rowOff>
    </xdr:from>
    <xdr:to>
      <xdr:col>21</xdr:col>
      <xdr:colOff>273326</xdr:colOff>
      <xdr:row>52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BC61B53-C4CB-4416-AD4E-310992A6E9FD}"/>
            </a:ext>
          </a:extLst>
        </xdr:cNvPr>
        <xdr:cNvCxnSpPr/>
      </xdr:nvCxnSpPr>
      <xdr:spPr bwMode="auto">
        <a:xfrm flipV="1">
          <a:off x="7546699" y="8597348"/>
          <a:ext cx="1150040" cy="3727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2</xdr:row>
      <xdr:rowOff>28575</xdr:rowOff>
    </xdr:from>
    <xdr:to>
      <xdr:col>11</xdr:col>
      <xdr:colOff>304800</xdr:colOff>
      <xdr:row>2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61D2691-8517-4798-92BD-01F0494A3338}"/>
            </a:ext>
          </a:extLst>
        </xdr:cNvPr>
        <xdr:cNvCxnSpPr/>
      </xdr:nvCxnSpPr>
      <xdr:spPr bwMode="auto">
        <a:xfrm>
          <a:off x="1190625" y="390525"/>
          <a:ext cx="27622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9525</xdr:colOff>
      <xdr:row>2</xdr:row>
      <xdr:rowOff>28575</xdr:rowOff>
    </xdr:from>
    <xdr:to>
      <xdr:col>16</xdr:col>
      <xdr:colOff>19050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2C16402-09B8-4E7E-AE17-CC519CF9E87B}"/>
            </a:ext>
          </a:extLst>
        </xdr:cNvPr>
        <xdr:cNvCxnSpPr/>
      </xdr:nvCxnSpPr>
      <xdr:spPr bwMode="auto">
        <a:xfrm>
          <a:off x="4600575" y="390525"/>
          <a:ext cx="6096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21</xdr:col>
      <xdr:colOff>558801</xdr:colOff>
      <xdr:row>7</xdr:row>
      <xdr:rowOff>0</xdr:rowOff>
    </xdr:from>
    <xdr:to>
      <xdr:col>21</xdr:col>
      <xdr:colOff>897467</xdr:colOff>
      <xdr:row>9</xdr:row>
      <xdr:rowOff>0</xdr:rowOff>
    </xdr:to>
    <xdr:pic>
      <xdr:nvPicPr>
        <xdr:cNvPr id="7" name="Grafika 6" descr="Uskličnik">
          <a:extLst>
            <a:ext uri="{FF2B5EF4-FFF2-40B4-BE49-F238E27FC236}">
              <a16:creationId xmlns:a16="http://schemas.microsoft.com/office/drawing/2014/main" id="{960B6755-B3C3-4C06-9968-27A674B7D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4801" y="1151467"/>
          <a:ext cx="338666" cy="338666"/>
        </a:xfrm>
        <a:prstGeom prst="rect">
          <a:avLst/>
        </a:prstGeom>
      </xdr:spPr>
    </xdr:pic>
    <xdr:clientData/>
  </xdr:twoCellAnchor>
  <xdr:twoCellAnchor editAs="oneCell">
    <xdr:from>
      <xdr:col>21</xdr:col>
      <xdr:colOff>677334</xdr:colOff>
      <xdr:row>7</xdr:row>
      <xdr:rowOff>0</xdr:rowOff>
    </xdr:from>
    <xdr:to>
      <xdr:col>21</xdr:col>
      <xdr:colOff>1016000</xdr:colOff>
      <xdr:row>9</xdr:row>
      <xdr:rowOff>0</xdr:rowOff>
    </xdr:to>
    <xdr:pic>
      <xdr:nvPicPr>
        <xdr:cNvPr id="8" name="Grafika 7" descr="Uskličnik">
          <a:extLst>
            <a:ext uri="{FF2B5EF4-FFF2-40B4-BE49-F238E27FC236}">
              <a16:creationId xmlns:a16="http://schemas.microsoft.com/office/drawing/2014/main" id="{6DD0FC85-7029-4188-9DA8-97B815FF9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13334" y="1151467"/>
          <a:ext cx="338666" cy="338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5"/>
  <sheetViews>
    <sheetView tabSelected="1" zoomScale="90" zoomScaleNormal="90" workbookViewId="0">
      <selection activeCell="X6" sqref="X6"/>
    </sheetView>
  </sheetViews>
  <sheetFormatPr defaultColWidth="9.109375" defaultRowHeight="13.2" x14ac:dyDescent="0.25"/>
  <cols>
    <col min="1" max="1" width="6.33203125" style="4" customWidth="1"/>
    <col min="2" max="2" width="6.6640625" style="4" customWidth="1"/>
    <col min="3" max="8" width="4.6640625" style="4" customWidth="1"/>
    <col min="9" max="9" width="4.44140625" style="4" customWidth="1"/>
    <col min="10" max="10" width="4.33203125" style="4" customWidth="1"/>
    <col min="11" max="14" width="4.6640625" style="4" customWidth="1"/>
    <col min="15" max="15" width="4.5546875" style="4" customWidth="1"/>
    <col min="16" max="17" width="4.44140625" style="4" customWidth="1"/>
    <col min="18" max="18" width="5.88671875" style="4" customWidth="1"/>
    <col min="19" max="19" width="11.5546875" style="4" customWidth="1"/>
    <col min="20" max="20" width="13" style="4" customWidth="1"/>
    <col min="21" max="21" width="13.33203125" style="4" customWidth="1"/>
    <col min="22" max="22" width="17.33203125" style="4" customWidth="1"/>
    <col min="23" max="26" width="4" style="4" customWidth="1"/>
    <col min="27" max="27" width="10.109375" style="4" bestFit="1" customWidth="1"/>
    <col min="28" max="35" width="4" style="4" customWidth="1"/>
    <col min="36" max="16384" width="9.109375" style="4"/>
  </cols>
  <sheetData>
    <row r="1" spans="1:30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121" t="s">
        <v>1</v>
      </c>
      <c r="N1" s="121"/>
      <c r="O1" s="121"/>
      <c r="P1" s="121"/>
      <c r="Q1" s="121"/>
      <c r="R1" s="121"/>
      <c r="S1" s="122" t="s">
        <v>2</v>
      </c>
      <c r="T1" s="122"/>
      <c r="U1" s="122"/>
      <c r="V1" s="122"/>
    </row>
    <row r="2" spans="1:30" ht="13.5" customHeight="1" x14ac:dyDescent="0.25">
      <c r="A2" s="5" t="s">
        <v>3</v>
      </c>
      <c r="D2" s="123"/>
      <c r="E2" s="123"/>
      <c r="F2" s="123"/>
      <c r="G2" s="123"/>
      <c r="H2" s="123"/>
      <c r="I2" s="123"/>
      <c r="J2" s="123"/>
      <c r="K2" s="123"/>
      <c r="M2" s="124" t="s">
        <v>4</v>
      </c>
      <c r="N2" s="124"/>
      <c r="O2" s="78" t="s">
        <v>83</v>
      </c>
      <c r="P2" s="6"/>
    </row>
    <row r="3" spans="1:30" ht="13.5" customHeight="1" x14ac:dyDescent="0.25">
      <c r="A3" s="5"/>
    </row>
    <row r="4" spans="1:30" ht="12.75" customHeight="1" x14ac:dyDescent="0.25">
      <c r="A4" s="125" t="s">
        <v>5</v>
      </c>
      <c r="B4" s="125"/>
      <c r="C4" s="126" t="s">
        <v>72</v>
      </c>
      <c r="D4" s="126"/>
      <c r="E4" s="126"/>
      <c r="F4" s="126"/>
      <c r="G4" s="126"/>
      <c r="J4" s="7"/>
      <c r="K4" s="8" t="s">
        <v>6</v>
      </c>
      <c r="L4" s="8"/>
      <c r="R4" s="127" t="s">
        <v>7</v>
      </c>
      <c r="S4" s="127"/>
      <c r="T4" s="127"/>
      <c r="U4" s="127"/>
      <c r="V4" s="127"/>
    </row>
    <row r="5" spans="1:30" ht="9.75" customHeight="1" x14ac:dyDescent="0.25">
      <c r="U5" s="9"/>
    </row>
    <row r="6" spans="1:30" x14ac:dyDescent="0.25">
      <c r="A6" s="4" t="s">
        <v>8</v>
      </c>
      <c r="D6" s="73" t="s">
        <v>9</v>
      </c>
      <c r="E6" s="72" t="s">
        <v>10</v>
      </c>
      <c r="F6" s="72"/>
      <c r="G6" s="72"/>
      <c r="H6" s="72"/>
      <c r="I6" s="72"/>
      <c r="J6" s="73" t="s">
        <v>70</v>
      </c>
      <c r="K6" s="72"/>
      <c r="L6" s="72"/>
      <c r="M6" s="74"/>
      <c r="N6" s="74"/>
      <c r="O6" s="73" t="s">
        <v>68</v>
      </c>
      <c r="P6" s="72"/>
      <c r="Q6" s="74"/>
      <c r="R6" s="72"/>
      <c r="S6" s="75" t="s">
        <v>64</v>
      </c>
      <c r="T6" s="72"/>
      <c r="U6" s="76" t="s">
        <v>71</v>
      </c>
      <c r="V6" s="74"/>
    </row>
    <row r="7" spans="1:30" x14ac:dyDescent="0.25">
      <c r="D7" s="73" t="s">
        <v>11</v>
      </c>
      <c r="E7" s="72" t="s">
        <v>12</v>
      </c>
      <c r="F7" s="72"/>
      <c r="G7" s="72"/>
      <c r="H7" s="72"/>
      <c r="I7" s="72"/>
      <c r="J7" s="73" t="s">
        <v>13</v>
      </c>
      <c r="K7" s="72" t="s">
        <v>14</v>
      </c>
      <c r="L7" s="72"/>
      <c r="M7" s="74"/>
      <c r="N7" s="74"/>
      <c r="O7" s="73" t="s">
        <v>69</v>
      </c>
      <c r="P7" s="72"/>
      <c r="Q7" s="74"/>
      <c r="R7" s="72"/>
      <c r="S7" s="75" t="s">
        <v>65</v>
      </c>
      <c r="T7" s="72"/>
      <c r="U7" s="72" t="s">
        <v>78</v>
      </c>
      <c r="V7" s="74"/>
    </row>
    <row r="8" spans="1:30" x14ac:dyDescent="0.25">
      <c r="D8" s="73" t="s">
        <v>15</v>
      </c>
      <c r="E8" s="72" t="s">
        <v>16</v>
      </c>
      <c r="F8" s="72"/>
      <c r="G8" s="72"/>
      <c r="H8" s="72"/>
      <c r="I8" s="72"/>
      <c r="J8" s="73" t="s">
        <v>17</v>
      </c>
      <c r="K8" s="72" t="s">
        <v>18</v>
      </c>
      <c r="L8" s="72"/>
      <c r="M8" s="74"/>
      <c r="N8" s="74"/>
      <c r="O8" s="73" t="s">
        <v>19</v>
      </c>
      <c r="P8" s="72" t="s">
        <v>20</v>
      </c>
      <c r="Q8" s="74"/>
      <c r="R8" s="72"/>
      <c r="S8" s="76" t="s">
        <v>66</v>
      </c>
      <c r="T8" s="72"/>
      <c r="U8" s="130" t="s">
        <v>80</v>
      </c>
      <c r="V8" s="131"/>
    </row>
    <row r="9" spans="1:30" x14ac:dyDescent="0.25">
      <c r="D9" s="73" t="s">
        <v>21</v>
      </c>
      <c r="E9" s="72" t="s">
        <v>22</v>
      </c>
      <c r="F9" s="72"/>
      <c r="G9" s="72"/>
      <c r="H9" s="72"/>
      <c r="I9" s="72"/>
      <c r="J9" s="73" t="s">
        <v>23</v>
      </c>
      <c r="K9" s="72" t="s">
        <v>24</v>
      </c>
      <c r="L9" s="72"/>
      <c r="M9" s="74"/>
      <c r="N9" s="74"/>
      <c r="O9" s="73" t="s">
        <v>25</v>
      </c>
      <c r="P9" s="72" t="s">
        <v>26</v>
      </c>
      <c r="Q9" s="74"/>
      <c r="R9" s="72"/>
      <c r="S9" s="76" t="s">
        <v>67</v>
      </c>
      <c r="T9" s="72"/>
      <c r="U9" s="132" t="s">
        <v>81</v>
      </c>
      <c r="V9" s="131"/>
    </row>
    <row r="10" spans="1:30" ht="9" customHeight="1" thickBot="1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S10" s="11"/>
      <c r="T10" s="11"/>
      <c r="U10" s="12"/>
    </row>
    <row r="11" spans="1:30" ht="19.5" customHeight="1" thickBot="1" x14ac:dyDescent="0.3">
      <c r="A11" s="116"/>
      <c r="B11" s="116"/>
      <c r="C11" s="117" t="s">
        <v>27</v>
      </c>
      <c r="D11" s="117"/>
      <c r="E11" s="117"/>
      <c r="F11" s="117"/>
      <c r="G11" s="117"/>
      <c r="H11" s="117"/>
      <c r="I11" s="117"/>
      <c r="J11" s="117"/>
      <c r="K11" s="118" t="s">
        <v>28</v>
      </c>
      <c r="L11" s="118"/>
      <c r="M11" s="118"/>
      <c r="N11" s="118"/>
      <c r="O11" s="118"/>
      <c r="P11" s="118"/>
      <c r="Q11" s="118"/>
      <c r="R11" s="118"/>
      <c r="S11" s="13" t="s">
        <v>29</v>
      </c>
      <c r="T11" s="14" t="s">
        <v>30</v>
      </c>
      <c r="U11" s="14" t="s">
        <v>31</v>
      </c>
      <c r="V11" s="15" t="s">
        <v>32</v>
      </c>
    </row>
    <row r="12" spans="1:30" ht="13.8" thickBot="1" x14ac:dyDescent="0.3">
      <c r="A12" s="116"/>
      <c r="B12" s="116"/>
      <c r="C12" s="119" t="s">
        <v>33</v>
      </c>
      <c r="D12" s="119"/>
      <c r="E12" s="119"/>
      <c r="F12" s="119"/>
      <c r="G12" s="119"/>
      <c r="H12" s="119"/>
      <c r="I12" s="119"/>
      <c r="J12" s="119"/>
      <c r="K12" s="120" t="s">
        <v>33</v>
      </c>
      <c r="L12" s="120"/>
      <c r="M12" s="120"/>
      <c r="N12" s="120"/>
      <c r="O12" s="120"/>
      <c r="P12" s="120"/>
      <c r="Q12" s="120"/>
      <c r="R12" s="120"/>
      <c r="S12" s="10" t="s">
        <v>34</v>
      </c>
      <c r="T12" s="16" t="s">
        <v>35</v>
      </c>
      <c r="U12" s="17" t="s">
        <v>36</v>
      </c>
      <c r="V12" s="128" t="s">
        <v>77</v>
      </c>
    </row>
    <row r="13" spans="1:30" ht="18" customHeight="1" thickBot="1" x14ac:dyDescent="0.3">
      <c r="A13" s="53" t="s">
        <v>37</v>
      </c>
      <c r="B13" s="54" t="s">
        <v>38</v>
      </c>
      <c r="C13" s="55" t="s">
        <v>39</v>
      </c>
      <c r="D13" s="56" t="s">
        <v>40</v>
      </c>
      <c r="E13" s="56" t="s">
        <v>41</v>
      </c>
      <c r="F13" s="56" t="s">
        <v>42</v>
      </c>
      <c r="G13" s="56" t="s">
        <v>43</v>
      </c>
      <c r="H13" s="56" t="s">
        <v>44</v>
      </c>
      <c r="I13" s="57" t="s">
        <v>45</v>
      </c>
      <c r="J13" s="58" t="s">
        <v>46</v>
      </c>
      <c r="K13" s="59" t="s">
        <v>47</v>
      </c>
      <c r="L13" s="60" t="s">
        <v>47</v>
      </c>
      <c r="M13" s="56" t="s">
        <v>39</v>
      </c>
      <c r="N13" s="61" t="s">
        <v>40</v>
      </c>
      <c r="O13" s="56" t="s">
        <v>41</v>
      </c>
      <c r="P13" s="56" t="s">
        <v>42</v>
      </c>
      <c r="Q13" s="56" t="s">
        <v>43</v>
      </c>
      <c r="R13" s="62" t="s">
        <v>44</v>
      </c>
      <c r="S13" s="68" t="s">
        <v>48</v>
      </c>
      <c r="T13" s="63"/>
      <c r="U13" s="64"/>
      <c r="V13" s="129"/>
      <c r="Z13" s="18"/>
    </row>
    <row r="14" spans="1:30" ht="13.5" customHeight="1" thickBot="1" x14ac:dyDescent="0.3">
      <c r="A14" s="69" t="s">
        <v>49</v>
      </c>
      <c r="B14" s="77">
        <v>43892</v>
      </c>
      <c r="C14" s="32"/>
      <c r="D14" s="26"/>
      <c r="E14" s="26"/>
      <c r="F14" s="26"/>
      <c r="G14" s="26"/>
      <c r="H14" s="34"/>
      <c r="I14" s="19"/>
      <c r="J14" s="20"/>
      <c r="K14" s="25"/>
      <c r="L14" s="65"/>
      <c r="M14" s="26"/>
      <c r="N14" s="26"/>
      <c r="O14" s="26"/>
      <c r="P14" s="26"/>
      <c r="Q14" s="26"/>
      <c r="R14" s="21"/>
      <c r="S14" s="36">
        <f>COUNTIF(C14:R14,"x")+COUNTIF(C14:R14,"xp")+COUNTIF(C14:R14,"xp2")+COUNTIF(C14:R14,"pro")+COUNTIF(C14:R14,"xk")+COUNTIF(C14:R14,"xkp")</f>
        <v>0</v>
      </c>
      <c r="T14" s="30">
        <f>IF(V14="NND",8,0)</f>
        <v>0</v>
      </c>
      <c r="U14" s="22">
        <f>COUNTIF(C14:R14,"xz")</f>
        <v>0</v>
      </c>
      <c r="V14" s="31"/>
      <c r="AD14" s="23"/>
    </row>
    <row r="15" spans="1:30" ht="13.5" customHeight="1" thickBot="1" x14ac:dyDescent="0.3">
      <c r="A15" s="70" t="s">
        <v>50</v>
      </c>
      <c r="B15" s="77">
        <v>43893</v>
      </c>
      <c r="C15" s="32"/>
      <c r="D15" s="26"/>
      <c r="E15" s="26"/>
      <c r="F15" s="26"/>
      <c r="G15" s="26"/>
      <c r="H15" s="26"/>
      <c r="I15" s="24"/>
      <c r="J15" s="20"/>
      <c r="K15" s="24"/>
      <c r="L15" s="26"/>
      <c r="M15" s="26"/>
      <c r="N15" s="26"/>
      <c r="O15" s="26"/>
      <c r="P15" s="26"/>
      <c r="Q15" s="24"/>
      <c r="R15" s="21"/>
      <c r="S15" s="36">
        <f t="shared" ref="S15:S17" si="0">COUNTIF(C15:R15,"x")+COUNTIF(C15:R15,"xp")+COUNTIF(C15:R15,"xp2")+COUNTIF(C15:R15,"pro")+COUNTIF(C15:R15,"xk")+COUNTIF(C15:R15,"xkp")</f>
        <v>0</v>
      </c>
      <c r="T15" s="30">
        <f t="shared" ref="T15:T20" si="1">IF(V15="NND",8,0)</f>
        <v>0</v>
      </c>
      <c r="U15" s="22">
        <f>COUNTIF(C15:R15,"xz")</f>
        <v>0</v>
      </c>
      <c r="V15" s="31"/>
    </row>
    <row r="16" spans="1:30" ht="13.5" customHeight="1" thickBot="1" x14ac:dyDescent="0.3">
      <c r="A16" s="69" t="s">
        <v>51</v>
      </c>
      <c r="B16" s="77">
        <v>43894</v>
      </c>
      <c r="C16" s="32"/>
      <c r="D16" s="25"/>
      <c r="E16" s="26"/>
      <c r="F16" s="26"/>
      <c r="G16" s="26"/>
      <c r="H16" s="34"/>
      <c r="I16" s="27"/>
      <c r="J16" s="20"/>
      <c r="K16" s="24"/>
      <c r="L16" s="26"/>
      <c r="M16" s="26"/>
      <c r="N16" s="26"/>
      <c r="O16" s="26"/>
      <c r="P16" s="26"/>
      <c r="Q16" s="27"/>
      <c r="R16" s="21"/>
      <c r="S16" s="36">
        <f t="shared" si="0"/>
        <v>0</v>
      </c>
      <c r="T16" s="30">
        <f t="shared" si="1"/>
        <v>0</v>
      </c>
      <c r="U16" s="22">
        <f>COUNTIF(C16:R16,"xz")</f>
        <v>0</v>
      </c>
      <c r="V16" s="31"/>
    </row>
    <row r="17" spans="1:22" ht="13.5" customHeight="1" thickBot="1" x14ac:dyDescent="0.3">
      <c r="A17" s="70" t="s">
        <v>52</v>
      </c>
      <c r="B17" s="77">
        <v>43895</v>
      </c>
      <c r="C17" s="32"/>
      <c r="D17" s="26"/>
      <c r="E17" s="26"/>
      <c r="F17" s="33"/>
      <c r="G17" s="34"/>
      <c r="H17" s="38"/>
      <c r="I17" s="28"/>
      <c r="J17" s="29"/>
      <c r="K17" s="25"/>
      <c r="L17" s="28"/>
      <c r="M17" s="28"/>
      <c r="N17" s="28"/>
      <c r="O17" s="28"/>
      <c r="P17" s="28"/>
      <c r="Q17" s="28"/>
      <c r="R17" s="21"/>
      <c r="S17" s="36">
        <f t="shared" si="0"/>
        <v>0</v>
      </c>
      <c r="T17" s="30">
        <f t="shared" si="1"/>
        <v>0</v>
      </c>
      <c r="U17" s="22">
        <f t="shared" ref="U17:U20" si="2">COUNTIF(C17:R17,"xz")</f>
        <v>0</v>
      </c>
      <c r="V17" s="31"/>
    </row>
    <row r="18" spans="1:22" ht="13.5" customHeight="1" thickBot="1" x14ac:dyDescent="0.3">
      <c r="A18" s="70" t="s">
        <v>53</v>
      </c>
      <c r="B18" s="77">
        <v>43896</v>
      </c>
      <c r="C18" s="79"/>
      <c r="D18" s="80"/>
      <c r="E18" s="80"/>
      <c r="F18" s="80"/>
      <c r="G18" s="97"/>
      <c r="H18" s="98"/>
      <c r="I18" s="98"/>
      <c r="J18" s="83"/>
      <c r="K18" s="84"/>
      <c r="L18" s="85"/>
      <c r="M18" s="80"/>
      <c r="N18" s="84"/>
      <c r="O18" s="80"/>
      <c r="P18" s="80"/>
      <c r="Q18" s="80"/>
      <c r="R18" s="86"/>
      <c r="S18" s="87">
        <f>COUNTIF(C18:R18,"x")+COUNTIF(C18:R18,"xp")+COUNTIF(C18:R18,"xp2")+COUNTIF(C18:R18,"pro")+COUNTIF(C18:R18,"xk")+COUNTIF(C18:R18,"xkp")</f>
        <v>0</v>
      </c>
      <c r="T18" s="99">
        <f t="shared" si="1"/>
        <v>0</v>
      </c>
      <c r="U18" s="100">
        <f t="shared" si="2"/>
        <v>0</v>
      </c>
      <c r="V18" s="88"/>
    </row>
    <row r="19" spans="1:22" ht="9.9" customHeight="1" thickBot="1" x14ac:dyDescent="0.3">
      <c r="A19" s="67" t="s">
        <v>75</v>
      </c>
      <c r="B19" s="77">
        <v>43897</v>
      </c>
      <c r="C19" s="105"/>
      <c r="D19" s="105"/>
      <c r="E19" s="105"/>
      <c r="F19" s="105"/>
      <c r="G19" s="105"/>
      <c r="H19" s="105"/>
      <c r="I19" s="105"/>
      <c r="J19" s="113"/>
      <c r="K19" s="107"/>
      <c r="L19" s="105"/>
      <c r="M19" s="105"/>
      <c r="N19" s="105"/>
      <c r="O19" s="105"/>
      <c r="P19" s="105"/>
      <c r="Q19" s="105"/>
      <c r="R19" s="106"/>
      <c r="S19" s="112">
        <f t="shared" ref="S19:S20" si="3">COUNTIF(C19:R19,"x")+COUNTIF(C19:R19,"xp")+COUNTIF(C19:R19,"xp2")+COUNTIF(C19:R19,"pro")+COUNTIF(C19:R19,"xk")+COUNTIF(C19:R19,"xkp")</f>
        <v>0</v>
      </c>
      <c r="T19" s="111">
        <f t="shared" si="1"/>
        <v>0</v>
      </c>
      <c r="U19" s="111">
        <f t="shared" si="2"/>
        <v>0</v>
      </c>
      <c r="V19" s="105"/>
    </row>
    <row r="20" spans="1:22" ht="9.9" customHeight="1" thickBot="1" x14ac:dyDescent="0.3">
      <c r="A20" s="67" t="s">
        <v>76</v>
      </c>
      <c r="B20" s="77">
        <v>43898</v>
      </c>
      <c r="C20" s="105"/>
      <c r="D20" s="105"/>
      <c r="E20" s="105"/>
      <c r="F20" s="105"/>
      <c r="G20" s="105"/>
      <c r="H20" s="105"/>
      <c r="I20" s="105"/>
      <c r="J20" s="113"/>
      <c r="K20" s="107"/>
      <c r="L20" s="105"/>
      <c r="M20" s="105"/>
      <c r="N20" s="105"/>
      <c r="O20" s="105"/>
      <c r="P20" s="105"/>
      <c r="Q20" s="105"/>
      <c r="R20" s="106"/>
      <c r="S20" s="112">
        <f t="shared" si="3"/>
        <v>0</v>
      </c>
      <c r="T20" s="111">
        <f t="shared" si="1"/>
        <v>0</v>
      </c>
      <c r="U20" s="111">
        <f t="shared" si="2"/>
        <v>0</v>
      </c>
      <c r="V20" s="105"/>
    </row>
    <row r="21" spans="1:22" ht="13.5" customHeight="1" thickBot="1" x14ac:dyDescent="0.3">
      <c r="A21" s="70" t="s">
        <v>49</v>
      </c>
      <c r="B21" s="77">
        <v>43899</v>
      </c>
      <c r="C21" s="89"/>
      <c r="D21" s="90"/>
      <c r="E21" s="90"/>
      <c r="F21" s="90"/>
      <c r="G21" s="90"/>
      <c r="H21" s="91"/>
      <c r="I21" s="92"/>
      <c r="J21" s="93"/>
      <c r="K21" s="94"/>
      <c r="L21" s="95"/>
      <c r="M21" s="90"/>
      <c r="N21" s="90"/>
      <c r="O21" s="90"/>
      <c r="P21" s="90"/>
      <c r="Q21" s="90"/>
      <c r="R21" s="96"/>
      <c r="S21" s="30">
        <f>COUNTIF(C21:R21,"x")+COUNTIF(C21:R21,"xp")+COUNTIF(C21:R21,"xp2")+COUNTIF(C21:R21,"pro")+COUNTIF(C21:R21,"xk")+COUNTIF(C21:R21,"xkp")</f>
        <v>0</v>
      </c>
      <c r="T21" s="30">
        <f>IF(V21="NND",8,0)</f>
        <v>0</v>
      </c>
      <c r="U21" s="22">
        <f>COUNTIF(C21:R21,"xz")</f>
        <v>0</v>
      </c>
      <c r="V21" s="31"/>
    </row>
    <row r="22" spans="1:22" ht="13.5" customHeight="1" thickBot="1" x14ac:dyDescent="0.3">
      <c r="A22" s="70" t="s">
        <v>50</v>
      </c>
      <c r="B22" s="77">
        <v>43900</v>
      </c>
      <c r="C22" s="52"/>
      <c r="D22" s="26"/>
      <c r="E22" s="26"/>
      <c r="F22" s="26"/>
      <c r="G22" s="26"/>
      <c r="H22" s="34"/>
      <c r="I22" s="24"/>
      <c r="J22" s="20"/>
      <c r="K22" s="24"/>
      <c r="L22" s="26"/>
      <c r="M22" s="26"/>
      <c r="N22" s="26"/>
      <c r="O22" s="26"/>
      <c r="P22" s="26"/>
      <c r="Q22" s="26"/>
      <c r="R22" s="21"/>
      <c r="S22" s="36">
        <f t="shared" ref="S22:S27" si="4">COUNTIF(C22:R22,"x")+COUNTIF(C22:R22,"xp")+COUNTIF(C22:R22,"xp2")+COUNTIF(C22:R22,"pro")+COUNTIF(C22:R22,"xk")+COUNTIF(C22:R22,"xkp")</f>
        <v>0</v>
      </c>
      <c r="T22" s="36">
        <f t="shared" ref="T22:T45" si="5">IF(V22="NND",8,0)</f>
        <v>0</v>
      </c>
      <c r="U22" s="37">
        <f>COUNTIF(C22:R22,"xz")</f>
        <v>0</v>
      </c>
      <c r="V22" s="31"/>
    </row>
    <row r="23" spans="1:22" ht="13.5" customHeight="1" thickBot="1" x14ac:dyDescent="0.3">
      <c r="A23" s="70" t="s">
        <v>51</v>
      </c>
      <c r="B23" s="77">
        <v>43901</v>
      </c>
      <c r="C23" s="32"/>
      <c r="D23" s="25"/>
      <c r="E23" s="26"/>
      <c r="F23" s="26"/>
      <c r="G23" s="26"/>
      <c r="H23" s="34"/>
      <c r="I23" s="27"/>
      <c r="J23" s="20"/>
      <c r="K23" s="24"/>
      <c r="L23" s="26"/>
      <c r="M23" s="26"/>
      <c r="N23" s="26"/>
      <c r="O23" s="26"/>
      <c r="P23" s="26"/>
      <c r="Q23" s="26"/>
      <c r="R23" s="21"/>
      <c r="S23" s="36">
        <f t="shared" si="4"/>
        <v>0</v>
      </c>
      <c r="T23" s="36">
        <f t="shared" si="5"/>
        <v>0</v>
      </c>
      <c r="U23" s="37">
        <f>COUNTIF(C23:R23,"xz")</f>
        <v>0</v>
      </c>
      <c r="V23" s="31"/>
    </row>
    <row r="24" spans="1:22" ht="13.5" customHeight="1" thickBot="1" x14ac:dyDescent="0.3">
      <c r="A24" s="70" t="s">
        <v>52</v>
      </c>
      <c r="B24" s="77">
        <v>43902</v>
      </c>
      <c r="C24" s="32"/>
      <c r="D24" s="26"/>
      <c r="E24" s="26"/>
      <c r="F24" s="26"/>
      <c r="G24" s="33"/>
      <c r="H24" s="34"/>
      <c r="I24" s="28"/>
      <c r="J24" s="29"/>
      <c r="K24" s="25"/>
      <c r="L24" s="25"/>
      <c r="M24" s="25"/>
      <c r="N24" s="26"/>
      <c r="O24" s="26"/>
      <c r="P24" s="33"/>
      <c r="Q24" s="34"/>
      <c r="R24" s="21"/>
      <c r="S24" s="36">
        <f t="shared" si="4"/>
        <v>0</v>
      </c>
      <c r="T24" s="36">
        <f t="shared" si="5"/>
        <v>0</v>
      </c>
      <c r="U24" s="37">
        <f>COUNTIF(C24:R24,"xz")</f>
        <v>0</v>
      </c>
      <c r="V24" s="31"/>
    </row>
    <row r="25" spans="1:22" ht="13.5" customHeight="1" thickBot="1" x14ac:dyDescent="0.3">
      <c r="A25" s="70" t="s">
        <v>53</v>
      </c>
      <c r="B25" s="77">
        <v>43903</v>
      </c>
      <c r="C25" s="79"/>
      <c r="D25" s="80"/>
      <c r="E25" s="80"/>
      <c r="F25" s="80"/>
      <c r="G25" s="81"/>
      <c r="H25" s="82"/>
      <c r="I25" s="82"/>
      <c r="J25" s="83"/>
      <c r="K25" s="84"/>
      <c r="L25" s="85"/>
      <c r="M25" s="80"/>
      <c r="N25" s="84"/>
      <c r="O25" s="80"/>
      <c r="P25" s="80"/>
      <c r="Q25" s="80"/>
      <c r="R25" s="86"/>
      <c r="S25" s="87">
        <f t="shared" si="4"/>
        <v>0</v>
      </c>
      <c r="T25" s="87">
        <f t="shared" si="5"/>
        <v>0</v>
      </c>
      <c r="U25" s="42">
        <f>COUNTIF(C25:R25,"xz")</f>
        <v>0</v>
      </c>
      <c r="V25" s="88"/>
    </row>
    <row r="26" spans="1:22" ht="9.9" customHeight="1" thickBot="1" x14ac:dyDescent="0.3">
      <c r="A26" s="67" t="s">
        <v>75</v>
      </c>
      <c r="B26" s="77">
        <v>43904</v>
      </c>
      <c r="C26" s="105"/>
      <c r="D26" s="105"/>
      <c r="E26" s="105"/>
      <c r="F26" s="105"/>
      <c r="G26" s="105"/>
      <c r="H26" s="105"/>
      <c r="I26" s="105"/>
      <c r="J26" s="113"/>
      <c r="K26" s="107"/>
      <c r="L26" s="105"/>
      <c r="M26" s="105"/>
      <c r="N26" s="105"/>
      <c r="O26" s="105"/>
      <c r="P26" s="105"/>
      <c r="Q26" s="105"/>
      <c r="R26" s="106"/>
      <c r="S26" s="112">
        <f t="shared" si="4"/>
        <v>0</v>
      </c>
      <c r="T26" s="111">
        <f t="shared" si="5"/>
        <v>0</v>
      </c>
      <c r="U26" s="111">
        <f t="shared" ref="U26:U27" si="6">COUNTIF(C26:R26,"xz")</f>
        <v>0</v>
      </c>
      <c r="V26" s="105"/>
    </row>
    <row r="27" spans="1:22" ht="9.9" customHeight="1" thickBot="1" x14ac:dyDescent="0.3">
      <c r="A27" s="67" t="s">
        <v>76</v>
      </c>
      <c r="B27" s="77">
        <v>43905</v>
      </c>
      <c r="C27" s="105"/>
      <c r="D27" s="105"/>
      <c r="E27" s="105"/>
      <c r="F27" s="105"/>
      <c r="G27" s="105"/>
      <c r="H27" s="105"/>
      <c r="I27" s="105"/>
      <c r="J27" s="113"/>
      <c r="K27" s="107"/>
      <c r="L27" s="105"/>
      <c r="M27" s="105"/>
      <c r="N27" s="105"/>
      <c r="O27" s="105"/>
      <c r="P27" s="105"/>
      <c r="Q27" s="105"/>
      <c r="R27" s="106"/>
      <c r="S27" s="112">
        <f t="shared" si="4"/>
        <v>0</v>
      </c>
      <c r="T27" s="111">
        <f t="shared" si="5"/>
        <v>0</v>
      </c>
      <c r="U27" s="111">
        <f t="shared" si="6"/>
        <v>0</v>
      </c>
      <c r="V27" s="105"/>
    </row>
    <row r="28" spans="1:22" ht="13.5" customHeight="1" thickBot="1" x14ac:dyDescent="0.3">
      <c r="A28" s="70" t="s">
        <v>49</v>
      </c>
      <c r="B28" s="77">
        <v>43906</v>
      </c>
      <c r="C28" s="89"/>
      <c r="D28" s="90"/>
      <c r="E28" s="90"/>
      <c r="F28" s="90"/>
      <c r="G28" s="90"/>
      <c r="H28" s="91"/>
      <c r="I28" s="92"/>
      <c r="J28" s="93"/>
      <c r="K28" s="94"/>
      <c r="L28" s="95"/>
      <c r="M28" s="90"/>
      <c r="N28" s="90"/>
      <c r="O28" s="90"/>
      <c r="P28" s="90"/>
      <c r="Q28" s="90"/>
      <c r="R28" s="96"/>
      <c r="S28" s="30">
        <f>COUNTIF(C28:R28,"x")+COUNTIF(C28:R28,"xp")+COUNTIF(C28:R28,"xp2")+COUNTIF(C28:R28,"pro")+COUNTIF(C28:R28,"xk")+COUNTIF(C28:R28,"xkp")</f>
        <v>0</v>
      </c>
      <c r="T28" s="30">
        <f t="shared" si="5"/>
        <v>0</v>
      </c>
      <c r="U28" s="22">
        <f>COUNTIF(C28:R28,"xz")</f>
        <v>0</v>
      </c>
      <c r="V28" s="31" t="s">
        <v>79</v>
      </c>
    </row>
    <row r="29" spans="1:22" ht="13.5" customHeight="1" thickBot="1" x14ac:dyDescent="0.3">
      <c r="A29" s="70" t="s">
        <v>50</v>
      </c>
      <c r="B29" s="77">
        <v>43907</v>
      </c>
      <c r="C29" s="26"/>
      <c r="D29" s="26"/>
      <c r="E29" s="26"/>
      <c r="F29" s="26"/>
      <c r="G29" s="26"/>
      <c r="H29" s="26"/>
      <c r="I29" s="24"/>
      <c r="J29" s="20"/>
      <c r="K29" s="24"/>
      <c r="L29" s="25"/>
      <c r="M29" s="25"/>
      <c r="N29" s="25"/>
      <c r="O29" s="26"/>
      <c r="P29" s="26"/>
      <c r="Q29" s="26"/>
      <c r="R29" s="21"/>
      <c r="S29" s="36">
        <f t="shared" ref="S29:S34" si="7">COUNTIF(C29:R29,"x")+COUNTIF(C29:R29,"xp")+COUNTIF(C29:R29,"xp2")+COUNTIF(C29:R29,"pro")+COUNTIF(C29:R29,"xk")+COUNTIF(C29:R29,"xkp")</f>
        <v>0</v>
      </c>
      <c r="T29" s="36">
        <f t="shared" si="5"/>
        <v>0</v>
      </c>
      <c r="U29" s="37">
        <f t="shared" ref="U29:U34" si="8">COUNTIF(C29:R29,"xz")</f>
        <v>0</v>
      </c>
      <c r="V29" s="31" t="s">
        <v>79</v>
      </c>
    </row>
    <row r="30" spans="1:22" ht="13.5" customHeight="1" thickBot="1" x14ac:dyDescent="0.3">
      <c r="A30" s="70" t="s">
        <v>51</v>
      </c>
      <c r="B30" s="77">
        <v>43908</v>
      </c>
      <c r="C30" s="32"/>
      <c r="D30" s="25"/>
      <c r="E30" s="26"/>
      <c r="F30" s="26"/>
      <c r="G30" s="26"/>
      <c r="H30" s="26"/>
      <c r="I30" s="27"/>
      <c r="J30" s="20"/>
      <c r="K30" s="25"/>
      <c r="L30" s="25"/>
      <c r="M30" s="25"/>
      <c r="N30" s="25"/>
      <c r="O30" s="26"/>
      <c r="P30" s="26"/>
      <c r="Q30" s="26"/>
      <c r="R30" s="21"/>
      <c r="S30" s="36">
        <f t="shared" si="7"/>
        <v>0</v>
      </c>
      <c r="T30" s="36">
        <f t="shared" si="5"/>
        <v>0</v>
      </c>
      <c r="U30" s="37">
        <f t="shared" si="8"/>
        <v>0</v>
      </c>
      <c r="V30" s="31" t="s">
        <v>79</v>
      </c>
    </row>
    <row r="31" spans="1:22" ht="13.5" customHeight="1" thickBot="1" x14ac:dyDescent="0.3">
      <c r="A31" s="70" t="s">
        <v>52</v>
      </c>
      <c r="B31" s="77">
        <v>43909</v>
      </c>
      <c r="C31" s="32"/>
      <c r="D31" s="26"/>
      <c r="E31" s="26"/>
      <c r="F31" s="33"/>
      <c r="G31" s="34"/>
      <c r="H31" s="38"/>
      <c r="I31" s="34"/>
      <c r="J31" s="39"/>
      <c r="K31" s="25"/>
      <c r="L31" s="35"/>
      <c r="M31" s="26"/>
      <c r="N31" s="25"/>
      <c r="O31" s="25"/>
      <c r="P31" s="25"/>
      <c r="Q31" s="25"/>
      <c r="R31" s="21"/>
      <c r="S31" s="36">
        <f t="shared" si="7"/>
        <v>0</v>
      </c>
      <c r="T31" s="36">
        <f t="shared" si="5"/>
        <v>0</v>
      </c>
      <c r="U31" s="37">
        <f t="shared" si="8"/>
        <v>0</v>
      </c>
      <c r="V31" s="31" t="s">
        <v>79</v>
      </c>
    </row>
    <row r="32" spans="1:22" ht="13.5" customHeight="1" thickBot="1" x14ac:dyDescent="0.3">
      <c r="A32" s="70" t="s">
        <v>53</v>
      </c>
      <c r="B32" s="77">
        <v>43910</v>
      </c>
      <c r="C32" s="79"/>
      <c r="D32" s="80"/>
      <c r="E32" s="80"/>
      <c r="F32" s="80"/>
      <c r="G32" s="97"/>
      <c r="H32" s="98"/>
      <c r="I32" s="98"/>
      <c r="J32" s="101"/>
      <c r="K32" s="84"/>
      <c r="L32" s="85"/>
      <c r="M32" s="80"/>
      <c r="N32" s="84"/>
      <c r="O32" s="80"/>
      <c r="P32" s="80"/>
      <c r="Q32" s="80"/>
      <c r="R32" s="86"/>
      <c r="S32" s="87">
        <f t="shared" si="7"/>
        <v>0</v>
      </c>
      <c r="T32" s="87">
        <f>IF(V32="NND",8,0)</f>
        <v>0</v>
      </c>
      <c r="U32" s="42">
        <f t="shared" si="8"/>
        <v>0</v>
      </c>
      <c r="V32" s="88" t="s">
        <v>82</v>
      </c>
    </row>
    <row r="33" spans="1:27" ht="9.9" customHeight="1" thickBot="1" x14ac:dyDescent="0.3">
      <c r="A33" s="67" t="s">
        <v>75</v>
      </c>
      <c r="B33" s="77">
        <v>43911</v>
      </c>
      <c r="C33" s="105"/>
      <c r="D33" s="105"/>
      <c r="E33" s="105"/>
      <c r="F33" s="105"/>
      <c r="G33" s="105"/>
      <c r="H33" s="105"/>
      <c r="I33" s="105"/>
      <c r="J33" s="113"/>
      <c r="K33" s="107"/>
      <c r="L33" s="105"/>
      <c r="M33" s="105"/>
      <c r="N33" s="105"/>
      <c r="O33" s="105"/>
      <c r="P33" s="105"/>
      <c r="Q33" s="105"/>
      <c r="R33" s="106"/>
      <c r="S33" s="112">
        <f t="shared" si="7"/>
        <v>0</v>
      </c>
      <c r="T33" s="111">
        <f t="shared" ref="T33:T34" si="9">IF(V33="NND",8,0)</f>
        <v>0</v>
      </c>
      <c r="U33" s="111">
        <f t="shared" si="8"/>
        <v>0</v>
      </c>
      <c r="V33" s="105"/>
    </row>
    <row r="34" spans="1:27" ht="9.9" customHeight="1" thickBot="1" x14ac:dyDescent="0.3">
      <c r="A34" s="67" t="s">
        <v>76</v>
      </c>
      <c r="B34" s="77">
        <v>43912</v>
      </c>
      <c r="C34" s="105"/>
      <c r="D34" s="105"/>
      <c r="E34" s="105"/>
      <c r="F34" s="105"/>
      <c r="G34" s="105"/>
      <c r="H34" s="105"/>
      <c r="I34" s="105"/>
      <c r="J34" s="113"/>
      <c r="K34" s="107"/>
      <c r="L34" s="105"/>
      <c r="M34" s="105"/>
      <c r="N34" s="105"/>
      <c r="O34" s="105"/>
      <c r="P34" s="105"/>
      <c r="Q34" s="105"/>
      <c r="R34" s="106"/>
      <c r="S34" s="112">
        <f t="shared" si="7"/>
        <v>0</v>
      </c>
      <c r="T34" s="111">
        <f t="shared" si="9"/>
        <v>0</v>
      </c>
      <c r="U34" s="111">
        <f t="shared" si="8"/>
        <v>0</v>
      </c>
      <c r="V34" s="105"/>
    </row>
    <row r="35" spans="1:27" ht="13.5" customHeight="1" thickBot="1" x14ac:dyDescent="0.3">
      <c r="A35" s="70" t="s">
        <v>49</v>
      </c>
      <c r="B35" s="77">
        <v>43913</v>
      </c>
      <c r="C35" s="89"/>
      <c r="D35" s="90"/>
      <c r="E35" s="90"/>
      <c r="F35" s="90"/>
      <c r="G35" s="90"/>
      <c r="H35" s="91"/>
      <c r="I35" s="92"/>
      <c r="J35" s="93"/>
      <c r="K35" s="94"/>
      <c r="L35" s="95"/>
      <c r="M35" s="90"/>
      <c r="N35" s="90"/>
      <c r="O35" s="90"/>
      <c r="P35" s="90"/>
      <c r="Q35" s="90"/>
      <c r="R35" s="96"/>
      <c r="S35" s="30">
        <f>COUNTIF(C35:R35,"x")+COUNTIF(C35:R35,"xp")+COUNTIF(C35:R35,"xp2")+COUNTIF(C35:R35,"pro")+COUNTIF(C35:R35,"xk")+COUNTIF(C35:R35,"xkp")</f>
        <v>0</v>
      </c>
      <c r="T35" s="30">
        <f t="shared" si="5"/>
        <v>0</v>
      </c>
      <c r="U35" s="22">
        <f>COUNTIF(C35:R35,"xz")</f>
        <v>0</v>
      </c>
      <c r="V35" s="31" t="s">
        <v>82</v>
      </c>
    </row>
    <row r="36" spans="1:27" ht="13.5" customHeight="1" thickBot="1" x14ac:dyDescent="0.3">
      <c r="A36" s="70" t="s">
        <v>50</v>
      </c>
      <c r="B36" s="77">
        <v>43914</v>
      </c>
      <c r="C36" s="52"/>
      <c r="D36" s="26"/>
      <c r="E36" s="26"/>
      <c r="F36" s="26"/>
      <c r="G36" s="26"/>
      <c r="H36" s="34"/>
      <c r="I36" s="24"/>
      <c r="J36" s="20"/>
      <c r="K36" s="24"/>
      <c r="L36" s="26"/>
      <c r="M36" s="26"/>
      <c r="N36" s="26"/>
      <c r="O36" s="26"/>
      <c r="P36" s="26"/>
      <c r="Q36" s="26"/>
      <c r="R36" s="21"/>
      <c r="S36" s="36">
        <f t="shared" ref="S36:S41" si="10">COUNTIF(C36:R36,"x")+COUNTIF(C36:R36,"xp")+COUNTIF(C36:R36,"xp2")+COUNTIF(C36:R36,"pro")+COUNTIF(C36:R36,"xk")+COUNTIF(C36:R36,"xkp")</f>
        <v>0</v>
      </c>
      <c r="T36" s="36">
        <f t="shared" si="5"/>
        <v>0</v>
      </c>
      <c r="U36" s="37">
        <f>COUNTIF(C36:R36,"xz")</f>
        <v>0</v>
      </c>
      <c r="V36" s="31" t="s">
        <v>82</v>
      </c>
    </row>
    <row r="37" spans="1:27" ht="13.5" customHeight="1" thickBot="1" x14ac:dyDescent="0.3">
      <c r="A37" s="70" t="s">
        <v>51</v>
      </c>
      <c r="B37" s="77">
        <v>43915</v>
      </c>
      <c r="C37" s="32"/>
      <c r="D37" s="25"/>
      <c r="E37" s="26"/>
      <c r="F37" s="26"/>
      <c r="G37" s="26"/>
      <c r="H37" s="34"/>
      <c r="I37" s="27"/>
      <c r="J37" s="20"/>
      <c r="K37" s="24"/>
      <c r="L37" s="26"/>
      <c r="M37" s="26"/>
      <c r="N37" s="26"/>
      <c r="O37" s="26"/>
      <c r="P37" s="26"/>
      <c r="Q37" s="26"/>
      <c r="R37" s="21"/>
      <c r="S37" s="36">
        <f t="shared" si="10"/>
        <v>0</v>
      </c>
      <c r="T37" s="36">
        <f t="shared" si="5"/>
        <v>0</v>
      </c>
      <c r="U37" s="37">
        <f>COUNTIF(C37:R37,"xz")</f>
        <v>0</v>
      </c>
      <c r="V37" s="31" t="s">
        <v>82</v>
      </c>
    </row>
    <row r="38" spans="1:27" ht="13.5" customHeight="1" thickBot="1" x14ac:dyDescent="0.3">
      <c r="A38" s="70" t="s">
        <v>52</v>
      </c>
      <c r="B38" s="77">
        <v>43916</v>
      </c>
      <c r="C38" s="32"/>
      <c r="D38" s="26"/>
      <c r="E38" s="26"/>
      <c r="F38" s="26"/>
      <c r="G38" s="33"/>
      <c r="H38" s="34"/>
      <c r="I38" s="28"/>
      <c r="J38" s="29"/>
      <c r="K38" s="25"/>
      <c r="L38" s="26"/>
      <c r="M38" s="26"/>
      <c r="N38" s="26"/>
      <c r="O38" s="26"/>
      <c r="P38" s="33"/>
      <c r="Q38" s="34"/>
      <c r="R38" s="21"/>
      <c r="S38" s="36">
        <f t="shared" si="10"/>
        <v>0</v>
      </c>
      <c r="T38" s="36">
        <f t="shared" si="5"/>
        <v>0</v>
      </c>
      <c r="U38" s="37">
        <f>COUNTIF(C38:R38,"xz")</f>
        <v>0</v>
      </c>
      <c r="V38" s="31" t="s">
        <v>82</v>
      </c>
      <c r="AA38" s="40"/>
    </row>
    <row r="39" spans="1:27" ht="13.5" customHeight="1" thickBot="1" x14ac:dyDescent="0.3">
      <c r="A39" s="70" t="s">
        <v>53</v>
      </c>
      <c r="B39" s="77">
        <v>43917</v>
      </c>
      <c r="C39" s="79"/>
      <c r="D39" s="80"/>
      <c r="E39" s="80"/>
      <c r="F39" s="80"/>
      <c r="G39" s="81"/>
      <c r="H39" s="82"/>
      <c r="I39" s="82"/>
      <c r="J39" s="83"/>
      <c r="K39" s="84"/>
      <c r="L39" s="85"/>
      <c r="M39" s="80"/>
      <c r="N39" s="84"/>
      <c r="O39" s="80"/>
      <c r="P39" s="80"/>
      <c r="Q39" s="80"/>
      <c r="R39" s="86"/>
      <c r="S39" s="87">
        <f t="shared" si="10"/>
        <v>0</v>
      </c>
      <c r="T39" s="87">
        <f t="shared" si="5"/>
        <v>0</v>
      </c>
      <c r="U39" s="42">
        <f>COUNTIF(C39:R39,"xz")</f>
        <v>0</v>
      </c>
      <c r="V39" s="31" t="s">
        <v>82</v>
      </c>
      <c r="AA39" s="40"/>
    </row>
    <row r="40" spans="1:27" ht="9.9" customHeight="1" thickBot="1" x14ac:dyDescent="0.3">
      <c r="A40" s="67" t="s">
        <v>75</v>
      </c>
      <c r="B40" s="77">
        <v>43918</v>
      </c>
      <c r="C40" s="108"/>
      <c r="D40" s="108"/>
      <c r="E40" s="108"/>
      <c r="F40" s="108"/>
      <c r="G40" s="108"/>
      <c r="H40" s="108"/>
      <c r="I40" s="108"/>
      <c r="J40" s="114"/>
      <c r="K40" s="110"/>
      <c r="L40" s="108"/>
      <c r="M40" s="108"/>
      <c r="N40" s="108"/>
      <c r="O40" s="108"/>
      <c r="P40" s="108"/>
      <c r="Q40" s="108"/>
      <c r="R40" s="109"/>
      <c r="S40" s="112">
        <f t="shared" si="10"/>
        <v>0</v>
      </c>
      <c r="T40" s="111">
        <f t="shared" si="5"/>
        <v>0</v>
      </c>
      <c r="U40" s="111">
        <f t="shared" ref="U40:U41" si="11">COUNTIF(C40:R40,"xz")</f>
        <v>0</v>
      </c>
      <c r="V40" s="108"/>
      <c r="AA40" s="40"/>
    </row>
    <row r="41" spans="1:27" ht="9.9" customHeight="1" thickBot="1" x14ac:dyDescent="0.3">
      <c r="A41" s="67" t="s">
        <v>76</v>
      </c>
      <c r="B41" s="77">
        <v>43919</v>
      </c>
      <c r="C41" s="108"/>
      <c r="D41" s="108"/>
      <c r="E41" s="108"/>
      <c r="F41" s="108"/>
      <c r="G41" s="108"/>
      <c r="H41" s="108"/>
      <c r="I41" s="108"/>
      <c r="J41" s="114"/>
      <c r="K41" s="110"/>
      <c r="L41" s="108"/>
      <c r="M41" s="108"/>
      <c r="N41" s="108"/>
      <c r="O41" s="108"/>
      <c r="P41" s="108"/>
      <c r="Q41" s="108"/>
      <c r="R41" s="109"/>
      <c r="S41" s="112">
        <f t="shared" si="10"/>
        <v>0</v>
      </c>
      <c r="T41" s="111">
        <f t="shared" si="5"/>
        <v>0</v>
      </c>
      <c r="U41" s="111">
        <f t="shared" si="11"/>
        <v>0</v>
      </c>
      <c r="V41" s="108"/>
      <c r="AA41" s="40"/>
    </row>
    <row r="42" spans="1:27" ht="13.5" customHeight="1" thickBot="1" x14ac:dyDescent="0.3">
      <c r="A42" s="70" t="s">
        <v>49</v>
      </c>
      <c r="B42" s="77">
        <v>43920</v>
      </c>
      <c r="C42" s="89"/>
      <c r="D42" s="90"/>
      <c r="E42" s="90"/>
      <c r="F42" s="90"/>
      <c r="G42" s="90"/>
      <c r="H42" s="91"/>
      <c r="I42" s="102"/>
      <c r="J42" s="103"/>
      <c r="K42" s="94"/>
      <c r="L42" s="95"/>
      <c r="M42" s="90"/>
      <c r="N42" s="90"/>
      <c r="O42" s="90"/>
      <c r="P42" s="90"/>
      <c r="Q42" s="90"/>
      <c r="R42" s="96"/>
      <c r="S42" s="30">
        <f>COUNTIF(C42:R42,"x")+COUNTIF(C42:R42,"xp")+COUNTIF(C42:R42,"xp2")+COUNTIF(C42:R42,"pro")+COUNTIF(C42:R42,"xk")+COUNTIF(C42:R42,"xkp")</f>
        <v>0</v>
      </c>
      <c r="T42" s="30">
        <f t="shared" si="5"/>
        <v>0</v>
      </c>
      <c r="U42" s="22">
        <f>COUNTIF(C42:R42,"xz")</f>
        <v>0</v>
      </c>
      <c r="V42" s="31" t="s">
        <v>82</v>
      </c>
      <c r="AA42" s="40"/>
    </row>
    <row r="43" spans="1:27" ht="13.5" customHeight="1" thickBot="1" x14ac:dyDescent="0.3">
      <c r="A43" s="70" t="s">
        <v>50</v>
      </c>
      <c r="B43" s="77">
        <v>43921</v>
      </c>
      <c r="C43" s="52"/>
      <c r="D43" s="26"/>
      <c r="E43" s="26"/>
      <c r="F43" s="26"/>
      <c r="G43" s="26"/>
      <c r="H43" s="34"/>
      <c r="I43" s="24"/>
      <c r="J43" s="20"/>
      <c r="K43" s="24"/>
      <c r="L43" s="26"/>
      <c r="M43" s="26"/>
      <c r="N43" s="26"/>
      <c r="O43" s="26"/>
      <c r="P43" s="26"/>
      <c r="Q43" s="26"/>
      <c r="R43" s="21"/>
      <c r="S43" s="36">
        <f t="shared" ref="S43:S46" si="12">COUNTIF(C43:R43,"x")+COUNTIF(C43:R43,"xp")+COUNTIF(C43:R43,"xp2")+COUNTIF(C43:R43,"pro")+COUNTIF(C43:R43,"xk")+COUNTIF(C43:R43,"xkp")</f>
        <v>0</v>
      </c>
      <c r="T43" s="36">
        <f t="shared" si="5"/>
        <v>0</v>
      </c>
      <c r="U43" s="37">
        <f>COUNTIF(C43:R43,"xz")</f>
        <v>0</v>
      </c>
      <c r="V43" s="31" t="s">
        <v>82</v>
      </c>
      <c r="AA43" s="40"/>
    </row>
    <row r="44" spans="1:27" ht="13.5" customHeight="1" thickBot="1" x14ac:dyDescent="0.3">
      <c r="A44" s="70" t="s">
        <v>51</v>
      </c>
      <c r="B44" s="77"/>
      <c r="C44" s="32"/>
      <c r="D44" s="25"/>
      <c r="E44" s="26"/>
      <c r="F44" s="26"/>
      <c r="G44" s="26"/>
      <c r="H44" s="34"/>
      <c r="I44" s="27"/>
      <c r="J44" s="20"/>
      <c r="K44" s="24"/>
      <c r="L44" s="26"/>
      <c r="M44" s="26"/>
      <c r="N44" s="26"/>
      <c r="O44" s="26"/>
      <c r="P44" s="26"/>
      <c r="Q44" s="26"/>
      <c r="R44" s="21"/>
      <c r="S44" s="36">
        <f t="shared" si="12"/>
        <v>0</v>
      </c>
      <c r="T44" s="36">
        <f t="shared" si="5"/>
        <v>0</v>
      </c>
      <c r="U44" s="37">
        <f>COUNTIF(C44:R44,"xz")</f>
        <v>0</v>
      </c>
      <c r="V44" s="31"/>
      <c r="AA44" s="41"/>
    </row>
    <row r="45" spans="1:27" ht="13.5" customHeight="1" thickBot="1" x14ac:dyDescent="0.3">
      <c r="A45" s="70" t="s">
        <v>52</v>
      </c>
      <c r="B45" s="77"/>
      <c r="C45" s="32"/>
      <c r="D45" s="26"/>
      <c r="E45" s="26"/>
      <c r="F45" s="26"/>
      <c r="G45" s="33"/>
      <c r="H45" s="34"/>
      <c r="I45" s="28"/>
      <c r="J45" s="29"/>
      <c r="K45" s="25"/>
      <c r="L45" s="26"/>
      <c r="M45" s="26"/>
      <c r="N45" s="33"/>
      <c r="O45" s="34"/>
      <c r="P45" s="38"/>
      <c r="Q45" s="26"/>
      <c r="R45" s="21"/>
      <c r="S45" s="36">
        <f t="shared" si="12"/>
        <v>0</v>
      </c>
      <c r="T45" s="36">
        <f t="shared" si="5"/>
        <v>0</v>
      </c>
      <c r="U45" s="42">
        <f>COUNTIF(C45:R45,"xz")</f>
        <v>0</v>
      </c>
      <c r="V45" s="31"/>
    </row>
    <row r="46" spans="1:27" ht="13.5" customHeight="1" thickBot="1" x14ac:dyDescent="0.3">
      <c r="A46" s="71" t="s">
        <v>53</v>
      </c>
      <c r="B46" s="77"/>
      <c r="C46" s="61"/>
      <c r="D46" s="61"/>
      <c r="E46" s="61"/>
      <c r="F46" s="61"/>
      <c r="G46" s="61"/>
      <c r="H46" s="61"/>
      <c r="I46" s="61"/>
      <c r="J46" s="66"/>
      <c r="K46" s="61"/>
      <c r="L46" s="61"/>
      <c r="M46" s="56"/>
      <c r="N46" s="56"/>
      <c r="O46" s="56"/>
      <c r="P46" s="56"/>
      <c r="Q46" s="56"/>
      <c r="R46" s="62"/>
      <c r="S46" s="104">
        <f t="shared" si="12"/>
        <v>0</v>
      </c>
      <c r="T46" s="59">
        <f>IF(V46="NND",8,0)</f>
        <v>0</v>
      </c>
      <c r="U46" s="43">
        <f>COUNTIF(C46:R46,"xz")</f>
        <v>0</v>
      </c>
      <c r="V46" s="44"/>
      <c r="AA46" s="40"/>
    </row>
    <row r="47" spans="1:27" ht="5.25" customHeight="1" x14ac:dyDescent="0.25">
      <c r="AA47" s="40"/>
    </row>
    <row r="48" spans="1:27" ht="5.25" customHeight="1" x14ac:dyDescent="0.25">
      <c r="T48"/>
      <c r="AA48" s="40"/>
    </row>
    <row r="49" spans="1:27" ht="16.5" customHeight="1" x14ac:dyDescent="0.25">
      <c r="A49" s="45" t="s">
        <v>54</v>
      </c>
      <c r="B49" s="45"/>
      <c r="C49" s="45"/>
      <c r="D49" s="45"/>
      <c r="E49" s="45"/>
      <c r="F49" s="45"/>
      <c r="G49" s="45"/>
      <c r="H49" s="45"/>
      <c r="I49" s="45"/>
      <c r="J49" s="38">
        <f>SUM(S14:S46)</f>
        <v>0</v>
      </c>
      <c r="K49" s="46" t="s">
        <v>55</v>
      </c>
      <c r="L49" s="38">
        <f>COUNTIF(C14:R46,"xp")+COUNTIF(C14:R46,"xp2")*2+COUNTIF(C14:R46,"xkp")</f>
        <v>0</v>
      </c>
      <c r="M49" s="41" t="s">
        <v>56</v>
      </c>
      <c r="N49" s="41"/>
      <c r="O49" s="41"/>
      <c r="P49" s="38" t="s">
        <v>57</v>
      </c>
      <c r="Q49" s="38">
        <f>COUNTIF(C14:R46,"PRO")</f>
        <v>0</v>
      </c>
      <c r="R49" s="38" t="s">
        <v>58</v>
      </c>
      <c r="S49" s="47" t="s">
        <v>59</v>
      </c>
      <c r="T49" s="38">
        <f>COUNTIF(C14:R46,"xz")</f>
        <v>0</v>
      </c>
      <c r="U49" s="41" t="s">
        <v>60</v>
      </c>
      <c r="AA49" s="40"/>
    </row>
    <row r="50" spans="1:27" ht="13.5" customHeight="1" x14ac:dyDescent="0.25">
      <c r="A50" s="45" t="s">
        <v>61</v>
      </c>
      <c r="B50" s="45"/>
      <c r="C50" s="45"/>
      <c r="D50" s="45"/>
      <c r="E50" s="45"/>
      <c r="F50" s="41">
        <f>SUM(T14:T46)</f>
        <v>0</v>
      </c>
      <c r="G50" s="4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 t="s">
        <v>62</v>
      </c>
      <c r="S50" s="18"/>
      <c r="T50" s="18"/>
      <c r="U50" s="18"/>
      <c r="AA50" s="40"/>
    </row>
    <row r="51" spans="1:27" ht="11.25" customHeight="1" x14ac:dyDescent="0.25">
      <c r="AA51" s="40"/>
    </row>
    <row r="52" spans="1:27" ht="16.5" customHeight="1" x14ac:dyDescent="0.25">
      <c r="A52" s="49" t="s">
        <v>73</v>
      </c>
      <c r="B52" s="115" t="s">
        <v>72</v>
      </c>
      <c r="C52" s="115"/>
      <c r="D52" s="115"/>
      <c r="E52" s="115"/>
      <c r="F52" s="115"/>
      <c r="G52" s="115"/>
      <c r="H52" s="115"/>
      <c r="I52" s="115"/>
      <c r="T52" s="50" t="s">
        <v>63</v>
      </c>
      <c r="U52" s="51" t="s">
        <v>74</v>
      </c>
      <c r="AA52" s="40"/>
    </row>
    <row r="55" spans="1:27" x14ac:dyDescent="0.25">
      <c r="A55"/>
      <c r="K55"/>
    </row>
  </sheetData>
  <mergeCells count="14">
    <mergeCell ref="V12:V13"/>
    <mergeCell ref="M1:R1"/>
    <mergeCell ref="S1:V1"/>
    <mergeCell ref="D2:K2"/>
    <mergeCell ref="M2:N2"/>
    <mergeCell ref="A4:B4"/>
    <mergeCell ref="C4:G4"/>
    <mergeCell ref="R4:V4"/>
    <mergeCell ref="B52:I52"/>
    <mergeCell ref="A11:B12"/>
    <mergeCell ref="C11:J11"/>
    <mergeCell ref="K11:R11"/>
    <mergeCell ref="C12:J12"/>
    <mergeCell ref="K12:R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verticalDpi="300" r:id="rId1"/>
  <ignoredErrors>
    <ignoredError sqref="U14:U17 U42:U46 U27:U32 U21:U26 U18 U35:U39 V19:V20 V40:V41 S35:T39 S18:T18 V18 V26:V27 S21:T25 V21:V25 V33:V34 S28:T31 S42:T46 V44:V46 S14:S17 S32 S26:S27 S19:S20 U19:U20 S33:U34 S40:U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</dc:creator>
  <cp:lastModifiedBy>Korisnik</cp:lastModifiedBy>
  <cp:lastPrinted>2019-11-17T16:23:53Z</cp:lastPrinted>
  <dcterms:created xsi:type="dcterms:W3CDTF">2019-11-16T08:59:32Z</dcterms:created>
  <dcterms:modified xsi:type="dcterms:W3CDTF">2020-03-24T09:27:34Z</dcterms:modified>
</cp:coreProperties>
</file>