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Š Ivana Rabljanina\OneDrive - CARNET\Desktop\My Documents\FINANCIJSKA IZVJEŠĆA\2026\1_6_2026\Izvršenje FP\"/>
    </mc:Choice>
  </mc:AlternateContent>
  <bookViews>
    <workbookView xWindow="0" yWindow="0" windowWidth="23040" windowHeight="8430"/>
  </bookViews>
  <sheets>
    <sheet name="Sažetak općeg dijela" sheetId="7" r:id="rId1"/>
    <sheet name="Prihodi i rashodi ekonomska kl" sheetId="3" r:id="rId2"/>
    <sheet name="Prihodi i rashodi izvori financ" sheetId="4" r:id="rId3"/>
    <sheet name="Rashodi funkcijska klasifikacij" sheetId="5" r:id="rId4"/>
    <sheet name="Račun financiranja" sheetId="8" r:id="rId5"/>
    <sheet name="Posebni dio" sheetId="6" r:id="rId6"/>
  </sheets>
  <calcPr calcId="162913"/>
</workbook>
</file>

<file path=xl/calcChain.xml><?xml version="1.0" encoding="utf-8"?>
<calcChain xmlns="http://schemas.openxmlformats.org/spreadsheetml/2006/main">
  <c r="F28" i="7" l="1"/>
  <c r="F27" i="7"/>
  <c r="E28" i="7"/>
  <c r="F9" i="7"/>
  <c r="F10" i="7"/>
  <c r="F11" i="7"/>
  <c r="F13" i="7"/>
  <c r="F14" i="7"/>
  <c r="F15" i="7"/>
  <c r="F16" i="7"/>
  <c r="F8" i="7"/>
  <c r="E16" i="7"/>
  <c r="E15" i="7"/>
  <c r="E14" i="7"/>
  <c r="E13" i="7"/>
  <c r="E11" i="7"/>
  <c r="D16" i="7"/>
  <c r="D15" i="7"/>
  <c r="D14" i="7"/>
  <c r="D13" i="7"/>
  <c r="C16" i="7"/>
  <c r="C15" i="7"/>
  <c r="C14" i="7"/>
  <c r="C13" i="7"/>
  <c r="D11" i="7"/>
  <c r="C11" i="7"/>
  <c r="G8" i="7"/>
  <c r="B14" i="7"/>
  <c r="B15" i="7" s="1"/>
  <c r="B16" i="7" s="1"/>
  <c r="B28" i="7" s="1"/>
  <c r="B13" i="7"/>
  <c r="B11" i="7"/>
  <c r="G10" i="7"/>
  <c r="G9" i="7"/>
  <c r="G14" i="7" l="1"/>
  <c r="G13" i="7"/>
</calcChain>
</file>

<file path=xl/sharedStrings.xml><?xml version="1.0" encoding="utf-8"?>
<sst xmlns="http://schemas.openxmlformats.org/spreadsheetml/2006/main" count="499" uniqueCount="199">
  <si>
    <t>Oznaka</t>
  </si>
  <si>
    <t>SVEUKUPNO</t>
  </si>
  <si>
    <t>3 Rashodi poslovanja</t>
  </si>
  <si>
    <t>4 Rashodi za nabavu nefinancijske imovine</t>
  </si>
  <si>
    <t>31 Rashodi za zaposlene</t>
  </si>
  <si>
    <t>311 Plaće (Bruto)</t>
  </si>
  <si>
    <t>3111 Plaće za redovan rad</t>
  </si>
  <si>
    <t>3113 Plaće za prekovremeni rad</t>
  </si>
  <si>
    <t>3114 Plaće za posebne uvjete rada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</si>
  <si>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</si>
  <si>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</si>
  <si>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</si>
  <si>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</si>
  <si>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</si>
  <si>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</si>
  <si>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</si>
  <si>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</si>
  <si>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</si>
  <si>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</si>
  <si>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</si>
  <si>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</si>
  <si>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</si>
  <si>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</si>
  <si>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</si>
  <si>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</si>
  <si>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</si>
  <si>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interneta, pošte i prijevoza</t>
  </si>
  <si>
    <t>3232 Usluge tekućeg i investicijskog održavanja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</si>
  <si>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</si>
  <si>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</si>
  <si>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</si>
  <si>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</si>
  <si>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</si>
  <si>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</si>
  <si>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</si>
  <si>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3292 Premije osiguranja</t>
  </si>
  <si>
    <t>3293 Reprezentacija</t>
  </si>
  <si>
    <t>3294 Članarine i norme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</si>
  <si>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</si>
  <si>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</si>
  <si>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</si>
  <si>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</si>
  <si>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</si>
  <si>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37 Naknade građanima i kućanstvima na temelju osiguranja i druge naknade</t>
  </si>
  <si>
    <t>372 Ostale naknade građanima i kućanstvima iz proračuna</t>
  </si>
  <si>
    <t>3722 Naknade građanima i kućanstvima u naravi</t>
  </si>
  <si>
    <t>38 Rashodi za donacije, kazne, naknade šteta i kapitalne pomoći</t>
  </si>
  <si>
    <t>381 Tekuće donacije</t>
  </si>
  <si>
    <t>3812 Tekuće donacije u naravi</t>
  </si>
  <si>
    <t>42 Rashodi za nabavu proizvedene dugotrajne imovine</t>
  </si>
  <si>
    <t>422 Postrojenja i oprema</t>
  </si>
  <si>
    <t>4221 Uredska oprema i namještaj</t>
  </si>
  <si>
    <t>4223 Oprema za održavanje i zaštitu</t>
  </si>
  <si>
    <t>4227 Uređaji, strojevi i oprema za ostale namjene</t>
  </si>
  <si>
    <t>424 Knjige, umjetnička djela i ostale izložbene vrijednosti</t>
  </si>
  <si>
    <t>4241 Knjige</t>
  </si>
  <si>
    <t>324 Naknade troškova osobama izvan radnog odnosa</t>
  </si>
  <si>
    <t>3241 Naknade troškova osobama izvan radnog odnosa</t>
  </si>
  <si>
    <t>Tekući plan 2025. (4.)</t>
  </si>
  <si>
    <t>Izvršenje 2025. (5.)</t>
  </si>
  <si>
    <t>Indeks 5/2 (6.)</t>
  </si>
  <si>
    <t>Indeks 5/4 (7.)</t>
  </si>
  <si>
    <t>A. RAČUN PRIHODA I RASHODA</t>
  </si>
  <si>
    <t>6 Prihodi poslovanja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</si>
  <si>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</si>
  <si>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</si>
  <si>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</si>
  <si>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6362 Kapitalne pomoći proračunskim korisnicima iz proračuna koji im nije nadležan</t>
  </si>
  <si>
    <t>64 Prihodi od imovine</t>
  </si>
  <si>
    <t>641 Prihodi od financijske imovine</t>
  </si>
  <si>
    <t>6413 Kamate na oročena sredstva i depozite po viđenju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</si>
  <si>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</si>
  <si>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</si>
  <si>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</si>
  <si>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 i prihodi od donacija te povrati po protestiranim jamstvima</t>
  </si>
  <si>
    <t>663 cije od pravnih i fizičkih osoba izvan općeg proračuna te povrat donacija i kapitalnih pomoći po protestiranim jamstvima</t>
  </si>
  <si>
    <t>6631 Tekuće donacije</t>
  </si>
  <si>
    <t>6632 Kapitalne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</si>
  <si>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</si>
  <si>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</si>
  <si>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</si>
  <si>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nefinancijske imovine</t>
  </si>
  <si>
    <t>68 Kazne, upravne mjere i ostali prihodi</t>
  </si>
  <si>
    <t>683 Ostali prihodi</t>
  </si>
  <si>
    <t>6831 Ostali prihodi</t>
  </si>
  <si>
    <t>SVEUKUPNO PRIHODI</t>
  </si>
  <si>
    <t>SVEUKUPNO RASHODI</t>
  </si>
  <si>
    <t>Izvor: 1 OPĆI PRIHODI I PRIMICI</t>
  </si>
  <si>
    <t>Izvor: 11 Opći prihodi i primici</t>
  </si>
  <si>
    <t>Izvor: 3 VLASTITI PRIHODI</t>
  </si>
  <si>
    <t>Izvor: 32 Vlastiti prihodi - proračunski korisnici</t>
  </si>
  <si>
    <t>Izvor: 4 PRIHODI ZA POSEBNE NAMJENE</t>
  </si>
  <si>
    <t>Izvor: 43 Prihodi za posebne namjene - proračunski korisnici</t>
  </si>
  <si>
    <t>Izvor: 44 Prihodi za decentralizirane funkcije</t>
  </si>
  <si>
    <t>Izvor: 5 POMOĆI</t>
  </si>
  <si>
    <t>Izvor: 5.50 Pomoći iz državnog proračuna</t>
  </si>
  <si>
    <t>Izvor: 5.52 Ostale pomoći</t>
  </si>
  <si>
    <t>Izvor: 5.56 Fondovi EU</t>
  </si>
  <si>
    <t>Izvor: 51 Pomoći</t>
  </si>
  <si>
    <t>Izvor: 52 Pomoći - proračunski korisnici</t>
  </si>
  <si>
    <t>Izvor: 58 Prenesena sredstva - pomoći</t>
  </si>
  <si>
    <t>Izvor: 6 DONACIJE</t>
  </si>
  <si>
    <t>Izvor: 62 Donacije - proračunski korisnici</t>
  </si>
  <si>
    <t>Izvor: 7 PRIHODI OD PRODAJE ILI ZAMJENE NEFINANCIJSKE IMOVINE I NAKNADE S NASLOVA OSIGURANJA</t>
  </si>
  <si>
    <t>Izvor: 73 Prihodi od prodaje ili zamjene nefin. imov. i naknade štete s nalova osiguranja - prorač. korisnici</t>
  </si>
  <si>
    <t>Izvor: 48 Prenesena sredstva - namjenski prihodi</t>
  </si>
  <si>
    <t>Izvor: 68 Prenesena sredstva - donacije</t>
  </si>
  <si>
    <t>Indeks 5/2*100 6.</t>
  </si>
  <si>
    <t>Indeks 5/4*100 7.</t>
  </si>
  <si>
    <t>SVEUKUPNO RASHODI I IZDACI</t>
  </si>
  <si>
    <t>Funk. klas: 0 Javnost</t>
  </si>
  <si>
    <t>091 Predškolsko i osnovno obrazovanje</t>
  </si>
  <si>
    <t>098 Usluge obrazovanja koje nisu drugdje svrstane</t>
  </si>
  <si>
    <t>Ind. (4./1.) (5)</t>
  </si>
  <si>
    <t>Ind. (4./3.) (6)</t>
  </si>
  <si>
    <t>Program: 5301 Osnovnoškolsko obrazovanje</t>
  </si>
  <si>
    <t>A 530101 Osiguravanje uvjeta rada</t>
  </si>
  <si>
    <t>Izvor: 321401 Vlastiti prihodi - osnovne škole</t>
  </si>
  <si>
    <t>Izvor: 431401 Prihodi za posebne namjene - osnovne škole</t>
  </si>
  <si>
    <t>Izvor: 4411 Prihodi za decentralizirane funkcije - OŠ</t>
  </si>
  <si>
    <t>Izvor: 4831401 Prenesena sredstva - namjenski prihodi - osnovne škole</t>
  </si>
  <si>
    <t>Izvor: 5.5011100 Pomoći iz državnog proračuna kroz opće prihode i primitke - korisnici - 100</t>
  </si>
  <si>
    <t>Izvor: 521401 Pomoći - osnovne škole</t>
  </si>
  <si>
    <t>Izvor: 621401 Donacije - osnovne škole</t>
  </si>
  <si>
    <t>Izvor: 6821401 Prenesena sredstva - donacije - osnovne škole</t>
  </si>
  <si>
    <t>A 530106 Nabava udžbenika za učenike OŠ</t>
  </si>
  <si>
    <t>A 530107 Prehrana za učenike u osnovnim školama</t>
  </si>
  <si>
    <t>Izvor: 5.5200100 Ostale pomoći - korisnici - korisnici - 100</t>
  </si>
  <si>
    <t>Program: 5302 Unapređenje kvalitete odgojno obrazovnog sustava</t>
  </si>
  <si>
    <t>A 530202 Produženi boravak učenika-putnika</t>
  </si>
  <si>
    <t>A 530209 Sufinanciranje rada pomoćnika u nastavi</t>
  </si>
  <si>
    <t>Izvor: 5.501200004 Min.znanosti, obrazovanja i mladih - Pomoćnici u nastavi</t>
  </si>
  <si>
    <t>Izvor: 5.5611100004 EU soc.fond plus - predfin.iz izvora 11 - Sufinanciranje rada pomoćnika u nastavi</t>
  </si>
  <si>
    <t>Izvor: 515002 Ministarstvo znanosti, obrazovanja i športa - za pomoćnike u nastavi</t>
  </si>
  <si>
    <t>Izvor: 5815002 Prenesena sredstva - pomoći za provođenje EU projekta - Za pomoćnike u nastavi</t>
  </si>
  <si>
    <t>A 530222 Programi školskog kurikuluma</t>
  </si>
  <si>
    <t>Izvor: 5.5011180 Pomoći iz državnog proračuna kroz opće prihode i primitke - korisnici - 180</t>
  </si>
  <si>
    <t>Izvor: 5821401 Prenesena sredstva - pomoći - osnovne škole</t>
  </si>
  <si>
    <t>T 530232 EU projekti kod proračunskih korisnika - OŠ</t>
  </si>
  <si>
    <t>Izvor: 5852101 Prenesena sredstva - pomoći za provođenje EU projekata - proračunski korisnici</t>
  </si>
  <si>
    <t>A 530239 Županijska škola plivanja</t>
  </si>
  <si>
    <t>A 530240 Osiguranje besplatnih zaliha menstrualnih higijenskih potrepština</t>
  </si>
  <si>
    <t>Program: 5306 Obilježavanje postignuća učenika i nastavnika</t>
  </si>
  <si>
    <t>A 530604 Natjecanja i smotre</t>
  </si>
  <si>
    <t>Program: 5308 Kapitalna ulaganja u odgojno obrazovnu infrastrukturu</t>
  </si>
  <si>
    <t>K 530801 Opremanje ustanova školstva</t>
  </si>
  <si>
    <t>Izvor: 5.5200180 Ostale pomoći - korisnici - 180</t>
  </si>
  <si>
    <t>I. OPĆI DIO</t>
  </si>
  <si>
    <t>SAŽETAK RAČUNA PRIHODA I RASHODA I RAČUNA FINANCIRANJA</t>
  </si>
  <si>
    <t>SAŽETAK RAČUNA PRIHODA I RASHODA</t>
  </si>
  <si>
    <t>Razlika - višak/manjak</t>
  </si>
  <si>
    <t>C. PRORAČUN UKUPNO</t>
  </si>
  <si>
    <t>1. PRIHODI I PRIMICI</t>
  </si>
  <si>
    <t>2. RASHODI I IZDACI</t>
  </si>
  <si>
    <t>3. RAZLIKA - VIŠAK/MANJAK</t>
  </si>
  <si>
    <t>VIŠAK/MANJAK PRIHODA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</si>
  <si>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</si>
  <si>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</si>
  <si>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</si>
  <si>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</si>
  <si>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PRENESENI VIŠAK/MANJAK IZ PRETHODNE GODINE</t>
  </si>
  <si>
    <t>PRIJENOS VIŠKA/MANJKA U SLJEDEĆE RAZDOBLJE</t>
  </si>
  <si>
    <t>IZVJEŠTAJ O IZVRŠENJU FINANCIJSKOG PLANA OŠ IVANA RABLJANINA RAB ZA RAZDOBLJE 1.1.-30.6.2026. GODINE</t>
  </si>
  <si>
    <t>Izvršenje 2025. (2.)</t>
  </si>
  <si>
    <t>Izvorni plan 2026. (3.)</t>
  </si>
  <si>
    <t>Tekući plan 2026. (4.)</t>
  </si>
  <si>
    <t>Izvršenje 2026. (5.)</t>
  </si>
  <si>
    <t>Izvorni plan 2026 (3.)</t>
  </si>
  <si>
    <t>IZVJEŠTAJ O PRIHODIMA I RASHODIMA PREMA EKONOMSKOJ KLASIFIKACIJI</t>
  </si>
  <si>
    <t>IZVJEŠTAJ O PRIHODIMA I RASHODIMA PREMA IZVORIMA FINANCIRANJA</t>
  </si>
  <si>
    <t>Izvršenje I - VI 2025. (2)</t>
  </si>
  <si>
    <t>Izvorni plan 2026. (3)</t>
  </si>
  <si>
    <t>Tekući plan 2026. (4)</t>
  </si>
  <si>
    <t>Izvršenje 2026. (5)</t>
  </si>
  <si>
    <t>IZVJEŠTAJ O  RASHODIMA PREMA FUNKCIJSKOJ KLASIFIKACIJI</t>
  </si>
  <si>
    <t>I. OPĆI DIO KONSOLIDIRANOG PRORAČUNA ZA RAZDOBLJE 1.1.-30.6.2026. GODINE</t>
  </si>
  <si>
    <t>Izvršenje I - VI 2025. (1)</t>
  </si>
  <si>
    <t>Izvorni plan 2026. (2)</t>
  </si>
  <si>
    <t>Tekući plan 2026. (3)</t>
  </si>
  <si>
    <t>Izvršenje 2026. (4)</t>
  </si>
  <si>
    <t xml:space="preserve">II. POSEBNI DIO KONSOLIDIRANOG PRORAČUNA za razdoblje od 01.01.2024. do 30.06.2026. </t>
  </si>
  <si>
    <t>OŠ IVANA RABLJANINA RAB PO PROGRAMSKOJ KLASIFIKACIJI</t>
  </si>
  <si>
    <t>RAČUN FINANCIRANJA</t>
  </si>
  <si>
    <t>IZVJEŠTAJ RAČUNA FINANCIRANJA PREMA EKONOMSKOJ KLASIFIKACIJI</t>
  </si>
  <si>
    <t>BROJČANA OZNAKA I NAZIV</t>
  </si>
  <si>
    <t>6=5/2*100</t>
  </si>
  <si>
    <t>7=5/4*100</t>
  </si>
  <si>
    <t>Primici od financijske imovine i zaduživanja</t>
  </si>
  <si>
    <t>Primici od zaduživanja</t>
  </si>
  <si>
    <t>Primljeni krediti i zajmovi od međunarodnih organizacija, institucija i tijela EU te inozemnih vlada</t>
  </si>
  <si>
    <t>Primljeni zajmovi od međunarodnih organizacija</t>
  </si>
  <si>
    <t>Izdaci za financijsku imovinu i otplate zajmova</t>
  </si>
  <si>
    <t>Izdaci za otplatu glavnice primljenih kredita i zajmova</t>
  </si>
  <si>
    <t>Otplata glavnice primljenih kredita i zajmova od međunarodnih organizacija, institucija i tijela EU te inozemnih vlada</t>
  </si>
  <si>
    <t>Otplata glavnice primljenih zajmova od međunarodnih organizacija</t>
  </si>
  <si>
    <t>Ravnateljica:</t>
  </si>
  <si>
    <t>Franciska Plješa, prof.</t>
  </si>
  <si>
    <t>VIŠAK/MANJAK + NETO FINANCIRANJE</t>
  </si>
  <si>
    <t xml:space="preserve">PRENESENI VIŠAK/MANJAK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</si>
</sst>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7"/>
      <color theme="1"/>
      <name val="Verdana"/>
      <family val="2"/>
      <charset val="238"/>
    </font>
    <font>
      <sz val="7"/>
      <color rgb="FF000000"/>
      <name val="Verdana"/>
      <family val="2"/>
      <charset val="238"/>
    </font>
    <font>
      <b/>
      <sz val="8"/>
      <color rgb="FF000000"/>
      <name val="Verdana"/>
      <family val="2"/>
      <charset val="238"/>
    </font>
    <font>
      <b/>
      <sz val="10"/>
      <color rgb="FF000000"/>
      <name val="Arial"/>
      <family val="2"/>
      <charset val="238"/>
    </font>
    <font>
      <sz val="7.5"/>
      <color rgb="FF000000"/>
      <name val="Microsoft Sans Serif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FFFFFF"/>
      <name val="Arial"/>
      <family val="2"/>
      <charset val="238"/>
    </font>
    <font>
      <sz val="7"/>
      <color rgb="FFFFFFFF"/>
      <name val="Verdana"/>
      <family val="2"/>
      <charset val="238"/>
    </font>
    <font>
      <b/>
      <sz val="7.5"/>
      <color rgb="FF000000"/>
      <name val="Microsoft Sans Serif"/>
      <family val="2"/>
      <charset val="238"/>
    </font>
    <font>
      <b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10"/>
      <name val="Arial"/>
      <family val="2"/>
      <charset val="238"/>
    </font>
    <font>
      <sz val="7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Verdana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4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10" xfId="0" applyFont="1" applyBorder="1" applyAlignment="1">
      <alignment horizontal="center" vertical="center" wrapText="1"/>
    </xf>
    <xf numFmtId="0" fontId="19" fillId="33" borderId="0" xfId="0" applyFont="1" applyFill="1"/>
    <xf numFmtId="0" fontId="21" fillId="33" borderId="11" xfId="0" applyFont="1" applyFill="1" applyBorder="1" applyAlignment="1">
      <alignment horizontal="left" wrapText="1"/>
    </xf>
    <xf numFmtId="4" fontId="21" fillId="33" borderId="11" xfId="0" applyNumberFormat="1" applyFont="1" applyFill="1" applyBorder="1" applyAlignment="1">
      <alignment horizontal="right" wrapText="1"/>
    </xf>
    <xf numFmtId="0" fontId="19" fillId="33" borderId="11" xfId="0" applyFont="1" applyFill="1" applyBorder="1" applyAlignment="1">
      <alignment horizontal="right" wrapText="1"/>
    </xf>
    <xf numFmtId="0" fontId="21" fillId="33" borderId="11" xfId="0" applyFont="1" applyFill="1" applyBorder="1" applyAlignment="1">
      <alignment horizontal="right" wrapText="1"/>
    </xf>
    <xf numFmtId="0" fontId="21" fillId="33" borderId="11" xfId="0" applyFont="1" applyFill="1" applyBorder="1" applyAlignment="1">
      <alignment horizontal="left" wrapText="1" indent="3"/>
    </xf>
    <xf numFmtId="0" fontId="19" fillId="33" borderId="11" xfId="0" applyFont="1" applyFill="1" applyBorder="1" applyAlignment="1">
      <alignment wrapText="1"/>
    </xf>
    <xf numFmtId="0" fontId="21" fillId="33" borderId="11" xfId="0" applyFont="1" applyFill="1" applyBorder="1" applyAlignment="1">
      <alignment wrapText="1"/>
    </xf>
    <xf numFmtId="0" fontId="22" fillId="33" borderId="11" xfId="0" applyFont="1" applyFill="1" applyBorder="1" applyAlignment="1">
      <alignment horizontal="left" wrapText="1" indent="1"/>
    </xf>
    <xf numFmtId="4" fontId="22" fillId="33" borderId="11" xfId="0" applyNumberFormat="1" applyFont="1" applyFill="1" applyBorder="1" applyAlignment="1">
      <alignment horizontal="right" wrapText="1"/>
    </xf>
    <xf numFmtId="0" fontId="22" fillId="33" borderId="11" xfId="0" applyFont="1" applyFill="1" applyBorder="1" applyAlignment="1">
      <alignment horizontal="right" wrapText="1"/>
    </xf>
    <xf numFmtId="0" fontId="22" fillId="33" borderId="11" xfId="0" applyFont="1" applyFill="1" applyBorder="1" applyAlignment="1">
      <alignment horizontal="left" wrapText="1" indent="3"/>
    </xf>
    <xf numFmtId="0" fontId="22" fillId="33" borderId="11" xfId="0" applyFont="1" applyFill="1" applyBorder="1" applyAlignment="1">
      <alignment wrapText="1"/>
    </xf>
    <xf numFmtId="0" fontId="21" fillId="33" borderId="11" xfId="0" applyFont="1" applyFill="1" applyBorder="1" applyAlignment="1">
      <alignment horizontal="left" wrapText="1" indent="1"/>
    </xf>
    <xf numFmtId="0" fontId="23" fillId="33" borderId="11" xfId="0" applyFont="1" applyFill="1" applyBorder="1" applyAlignment="1">
      <alignment horizontal="left" wrapText="1" indent="3"/>
    </xf>
    <xf numFmtId="4" fontId="23" fillId="33" borderId="11" xfId="0" applyNumberFormat="1" applyFont="1" applyFill="1" applyBorder="1" applyAlignment="1">
      <alignment horizontal="right" wrapText="1"/>
    </xf>
    <xf numFmtId="0" fontId="23" fillId="33" borderId="11" xfId="0" applyFont="1" applyFill="1" applyBorder="1" applyAlignment="1">
      <alignment horizontal="right" wrapText="1"/>
    </xf>
    <xf numFmtId="0" fontId="23" fillId="33" borderId="11" xfId="0" applyFont="1" applyFill="1" applyBorder="1" applyAlignment="1">
      <alignment wrapText="1"/>
    </xf>
    <xf numFmtId="0" fontId="23" fillId="33" borderId="11" xfId="0" applyFont="1" applyFill="1" applyBorder="1" applyAlignment="1">
      <alignment horizontal="left" wrapText="1"/>
    </xf>
    <xf numFmtId="0" fontId="21" fillId="33" borderId="11" xfId="0" applyFont="1" applyFill="1" applyBorder="1" applyAlignment="1">
      <alignment horizontal="left" wrapText="1" indent="4"/>
    </xf>
    <xf numFmtId="0" fontId="26" fillId="33" borderId="11" xfId="0" applyFont="1" applyFill="1" applyBorder="1" applyAlignment="1">
      <alignment horizontal="left" wrapText="1" indent="4"/>
    </xf>
    <xf numFmtId="0" fontId="26" fillId="33" borderId="11" xfId="0" applyFont="1" applyFill="1" applyBorder="1" applyAlignment="1">
      <alignment horizontal="right" wrapText="1"/>
    </xf>
    <xf numFmtId="0" fontId="26" fillId="33" borderId="11" xfId="0" applyFont="1" applyFill="1" applyBorder="1" applyAlignment="1">
      <alignment wrapText="1"/>
    </xf>
    <xf numFmtId="0" fontId="23" fillId="33" borderId="11" xfId="0" applyFont="1" applyFill="1" applyBorder="1" applyAlignment="1">
      <alignment horizontal="left" wrapText="1" indent="5"/>
    </xf>
    <xf numFmtId="4" fontId="26" fillId="33" borderId="11" xfId="0" applyNumberFormat="1" applyFont="1" applyFill="1" applyBorder="1" applyAlignment="1">
      <alignment horizontal="right" wrapText="1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left" indent="1"/>
    </xf>
    <xf numFmtId="0" fontId="27" fillId="0" borderId="0" xfId="0" applyFont="1" applyAlignment="1">
      <alignment horizontal="center"/>
    </xf>
    <xf numFmtId="0" fontId="29" fillId="0" borderId="10" xfId="0" applyFont="1" applyBorder="1" applyAlignment="1">
      <alignment horizontal="center" vertical="center" wrapText="1" indent="1"/>
    </xf>
    <xf numFmtId="0" fontId="23" fillId="33" borderId="12" xfId="0" applyFont="1" applyFill="1" applyBorder="1" applyAlignment="1">
      <alignment horizontal="left" wrapText="1" indent="1"/>
    </xf>
    <xf numFmtId="0" fontId="23" fillId="33" borderId="11" xfId="0" applyFont="1" applyFill="1" applyBorder="1" applyAlignment="1">
      <alignment horizontal="left" wrapText="1" indent="1"/>
    </xf>
    <xf numFmtId="0" fontId="30" fillId="33" borderId="13" xfId="0" applyFont="1" applyFill="1" applyBorder="1" applyAlignment="1">
      <alignment horizontal="left" wrapText="1" indent="1"/>
    </xf>
    <xf numFmtId="4" fontId="23" fillId="33" borderId="11" xfId="0" applyNumberFormat="1" applyFont="1" applyFill="1" applyBorder="1" applyAlignment="1">
      <alignment horizontal="right" wrapText="1" indent="1"/>
    </xf>
    <xf numFmtId="2" fontId="23" fillId="33" borderId="11" xfId="0" applyNumberFormat="1" applyFont="1" applyFill="1" applyBorder="1" applyAlignment="1">
      <alignment horizontal="right" wrapText="1" indent="1"/>
    </xf>
    <xf numFmtId="2" fontId="30" fillId="33" borderId="13" xfId="0" applyNumberFormat="1" applyFont="1" applyFill="1" applyBorder="1" applyAlignment="1">
      <alignment horizontal="right" wrapText="1" indent="1"/>
    </xf>
    <xf numFmtId="2" fontId="30" fillId="35" borderId="13" xfId="0" applyNumberFormat="1" applyFont="1" applyFill="1" applyBorder="1" applyAlignment="1">
      <alignment horizontal="right" wrapText="1" indent="1"/>
    </xf>
    <xf numFmtId="0" fontId="23" fillId="33" borderId="14" xfId="0" applyFont="1" applyFill="1" applyBorder="1" applyAlignment="1">
      <alignment horizontal="left" wrapText="1" indent="1"/>
    </xf>
    <xf numFmtId="4" fontId="23" fillId="33" borderId="15" xfId="0" applyNumberFormat="1" applyFont="1" applyFill="1" applyBorder="1" applyAlignment="1">
      <alignment horizontal="right" wrapText="1" indent="1"/>
    </xf>
    <xf numFmtId="2" fontId="30" fillId="35" borderId="16" xfId="0" applyNumberFormat="1" applyFont="1" applyFill="1" applyBorder="1" applyAlignment="1">
      <alignment horizontal="right" wrapText="1" indent="1"/>
    </xf>
    <xf numFmtId="0" fontId="27" fillId="0" borderId="0" xfId="0" applyFont="1" applyAlignment="1"/>
    <xf numFmtId="0" fontId="28" fillId="0" borderId="17" xfId="0" applyFont="1" applyBorder="1" applyAlignment="1">
      <alignment horizontal="left" wrapText="1" indent="1"/>
    </xf>
    <xf numFmtId="4" fontId="28" fillId="0" borderId="18" xfId="0" applyNumberFormat="1" applyFont="1" applyBorder="1" applyAlignment="1">
      <alignment horizontal="right" vertical="center"/>
    </xf>
    <xf numFmtId="4" fontId="28" fillId="0" borderId="19" xfId="0" applyNumberFormat="1" applyFont="1" applyBorder="1" applyAlignment="1">
      <alignment horizontal="right" vertical="center"/>
    </xf>
    <xf numFmtId="0" fontId="28" fillId="0" borderId="12" xfId="0" applyFont="1" applyBorder="1" applyAlignment="1">
      <alignment horizontal="left" wrapText="1" indent="1"/>
    </xf>
    <xf numFmtId="4" fontId="28" fillId="0" borderId="20" xfId="0" applyNumberFormat="1" applyFont="1" applyBorder="1" applyAlignment="1">
      <alignment horizontal="right" vertical="center"/>
    </xf>
    <xf numFmtId="4" fontId="28" fillId="0" borderId="21" xfId="0" applyNumberFormat="1" applyFont="1" applyBorder="1" applyAlignment="1">
      <alignment horizontal="right" vertical="center"/>
    </xf>
    <xf numFmtId="0" fontId="28" fillId="0" borderId="12" xfId="0" applyFont="1" applyBorder="1" applyAlignment="1">
      <alignment horizontal="left" indent="1"/>
    </xf>
    <xf numFmtId="0" fontId="28" fillId="34" borderId="12" xfId="0" applyFont="1" applyFill="1" applyBorder="1" applyAlignment="1">
      <alignment horizontal="left" wrapText="1" indent="1"/>
    </xf>
    <xf numFmtId="4" fontId="28" fillId="34" borderId="20" xfId="0" applyNumberFormat="1" applyFont="1" applyFill="1" applyBorder="1" applyAlignment="1">
      <alignment horizontal="right" vertical="center"/>
    </xf>
    <xf numFmtId="4" fontId="28" fillId="34" borderId="21" xfId="0" applyNumberFormat="1" applyFont="1" applyFill="1" applyBorder="1" applyAlignment="1">
      <alignment horizontal="right" vertical="center"/>
    </xf>
    <xf numFmtId="0" fontId="28" fillId="34" borderId="14" xfId="0" applyFont="1" applyFill="1" applyBorder="1" applyAlignment="1">
      <alignment horizontal="left" wrapText="1" indent="1"/>
    </xf>
    <xf numFmtId="4" fontId="28" fillId="34" borderId="22" xfId="0" applyNumberFormat="1" applyFont="1" applyFill="1" applyBorder="1" applyAlignment="1">
      <alignment horizontal="right" vertical="center"/>
    </xf>
    <xf numFmtId="4" fontId="28" fillId="34" borderId="23" xfId="0" applyNumberFormat="1" applyFont="1" applyFill="1" applyBorder="1" applyAlignment="1">
      <alignment horizontal="right" vertical="center"/>
    </xf>
    <xf numFmtId="0" fontId="19" fillId="35" borderId="0" xfId="0" applyFont="1" applyFill="1"/>
    <xf numFmtId="0" fontId="21" fillId="36" borderId="11" xfId="0" applyFont="1" applyFill="1" applyBorder="1" applyAlignment="1">
      <alignment horizontal="left" wrapText="1"/>
    </xf>
    <xf numFmtId="4" fontId="21" fillId="36" borderId="11" xfId="0" applyNumberFormat="1" applyFont="1" applyFill="1" applyBorder="1" applyAlignment="1">
      <alignment horizontal="right" wrapText="1"/>
    </xf>
    <xf numFmtId="0" fontId="21" fillId="36" borderId="11" xfId="0" applyFont="1" applyFill="1" applyBorder="1" applyAlignment="1">
      <alignment horizontal="right" wrapText="1"/>
    </xf>
    <xf numFmtId="0" fontId="19" fillId="36" borderId="11" xfId="0" applyFont="1" applyFill="1" applyBorder="1" applyAlignment="1">
      <alignment horizontal="right" wrapText="1"/>
    </xf>
    <xf numFmtId="0" fontId="21" fillId="36" borderId="11" xfId="0" applyFont="1" applyFill="1" applyBorder="1" applyAlignment="1">
      <alignment wrapText="1"/>
    </xf>
    <xf numFmtId="0" fontId="19" fillId="36" borderId="11" xfId="0" applyFont="1" applyFill="1" applyBorder="1" applyAlignment="1">
      <alignment wrapText="1"/>
    </xf>
    <xf numFmtId="0" fontId="18" fillId="0" borderId="0" xfId="0" applyFont="1" applyAlignment="1">
      <alignment horizontal="center"/>
    </xf>
    <xf numFmtId="0" fontId="18" fillId="0" borderId="24" xfId="0" applyFont="1" applyBorder="1" applyAlignment="1">
      <alignment horizontal="center"/>
    </xf>
    <xf numFmtId="0" fontId="27" fillId="0" borderId="24" xfId="0" applyFont="1" applyBorder="1" applyAlignment="1">
      <alignment horizontal="center"/>
    </xf>
    <xf numFmtId="0" fontId="0" fillId="0" borderId="0" xfId="0" applyAlignment="1"/>
    <xf numFmtId="0" fontId="16" fillId="0" borderId="0" xfId="0" applyFont="1" applyAlignment="1">
      <alignment horizontal="center"/>
    </xf>
    <xf numFmtId="0" fontId="24" fillId="35" borderId="11" xfId="0" applyFont="1" applyFill="1" applyBorder="1" applyAlignment="1">
      <alignment horizontal="left" wrapText="1"/>
    </xf>
    <xf numFmtId="4" fontId="24" fillId="35" borderId="11" xfId="0" applyNumberFormat="1" applyFont="1" applyFill="1" applyBorder="1" applyAlignment="1">
      <alignment horizontal="right" wrapText="1"/>
    </xf>
    <xf numFmtId="0" fontId="24" fillId="35" borderId="11" xfId="0" applyFont="1" applyFill="1" applyBorder="1" applyAlignment="1">
      <alignment horizontal="right" wrapText="1"/>
    </xf>
    <xf numFmtId="0" fontId="25" fillId="35" borderId="11" xfId="0" applyFont="1" applyFill="1" applyBorder="1" applyAlignment="1">
      <alignment horizontal="right" wrapText="1"/>
    </xf>
    <xf numFmtId="0" fontId="21" fillId="36" borderId="11" xfId="0" applyFont="1" applyFill="1" applyBorder="1" applyAlignment="1">
      <alignment horizontal="left" wrapText="1" indent="2"/>
    </xf>
    <xf numFmtId="0" fontId="27" fillId="0" borderId="0" xfId="0" applyFont="1" applyBorder="1" applyAlignment="1">
      <alignment horizontal="center"/>
    </xf>
    <xf numFmtId="0" fontId="21" fillId="36" borderId="11" xfId="0" applyFont="1" applyFill="1" applyBorder="1" applyAlignment="1">
      <alignment horizontal="left" wrapText="1" indent="1"/>
    </xf>
    <xf numFmtId="0" fontId="31" fillId="36" borderId="11" xfId="0" applyFont="1" applyFill="1" applyBorder="1" applyAlignment="1">
      <alignment horizontal="left" wrapText="1" indent="1"/>
    </xf>
    <xf numFmtId="4" fontId="31" fillId="36" borderId="11" xfId="0" applyNumberFormat="1" applyFont="1" applyFill="1" applyBorder="1" applyAlignment="1">
      <alignment horizontal="right" wrapText="1"/>
    </xf>
    <xf numFmtId="0" fontId="31" fillId="36" borderId="11" xfId="0" applyFont="1" applyFill="1" applyBorder="1" applyAlignment="1">
      <alignment wrapText="1"/>
    </xf>
    <xf numFmtId="0" fontId="32" fillId="36" borderId="11" xfId="0" applyFont="1" applyFill="1" applyBorder="1" applyAlignment="1">
      <alignment wrapText="1"/>
    </xf>
    <xf numFmtId="0" fontId="31" fillId="36" borderId="11" xfId="0" applyFont="1" applyFill="1" applyBorder="1" applyAlignment="1">
      <alignment horizontal="right" wrapText="1"/>
    </xf>
    <xf numFmtId="0" fontId="32" fillId="36" borderId="11" xfId="0" applyFont="1" applyFill="1" applyBorder="1" applyAlignment="1">
      <alignment horizontal="right" wrapText="1"/>
    </xf>
    <xf numFmtId="0" fontId="33" fillId="0" borderId="0" xfId="0" applyFont="1" applyAlignment="1">
      <alignment horizontal="center"/>
    </xf>
    <xf numFmtId="0" fontId="16" fillId="0" borderId="0" xfId="0" applyFont="1" applyAlignment="1"/>
    <xf numFmtId="0" fontId="31" fillId="35" borderId="25" xfId="0" applyNumberFormat="1" applyFont="1" applyFill="1" applyBorder="1" applyAlignment="1" applyProtection="1">
      <alignment horizontal="left" vertical="center" wrapText="1"/>
    </xf>
    <xf numFmtId="0" fontId="35" fillId="35" borderId="25" xfId="0" applyNumberFormat="1" applyFont="1" applyFill="1" applyBorder="1" applyAlignment="1" applyProtection="1">
      <alignment horizontal="left" vertical="center" wrapText="1"/>
    </xf>
    <xf numFmtId="4" fontId="36" fillId="35" borderId="25" xfId="0" applyNumberFormat="1" applyFont="1" applyFill="1" applyBorder="1" applyAlignment="1">
      <alignment horizontal="center"/>
    </xf>
    <xf numFmtId="4" fontId="0" fillId="0" borderId="25" xfId="0" applyNumberFormat="1" applyBorder="1" applyAlignment="1">
      <alignment horizontal="center"/>
    </xf>
    <xf numFmtId="0" fontId="35" fillId="35" borderId="25" xfId="0" quotePrefix="1" applyFont="1" applyFill="1" applyBorder="1" applyAlignment="1">
      <alignment horizontal="left" vertical="center"/>
    </xf>
    <xf numFmtId="0" fontId="35" fillId="35" borderId="25" xfId="0" quotePrefix="1" applyFont="1" applyFill="1" applyBorder="1" applyAlignment="1">
      <alignment horizontal="left" vertical="center" wrapText="1"/>
    </xf>
    <xf numFmtId="0" fontId="35" fillId="33" borderId="25" xfId="0" applyNumberFormat="1" applyFont="1" applyFill="1" applyBorder="1" applyAlignment="1" applyProtection="1">
      <alignment vertical="center" wrapText="1"/>
    </xf>
    <xf numFmtId="4" fontId="36" fillId="35" borderId="25" xfId="0" applyNumberFormat="1" applyFont="1" applyFill="1" applyBorder="1" applyAlignment="1" applyProtection="1">
      <alignment horizontal="center" wrapText="1"/>
    </xf>
    <xf numFmtId="0" fontId="34" fillId="35" borderId="25" xfId="0" applyNumberFormat="1" applyFont="1" applyFill="1" applyBorder="1" applyAlignment="1" applyProtection="1">
      <alignment horizontal="center" vertical="center" wrapText="1"/>
    </xf>
    <xf numFmtId="0" fontId="20" fillId="35" borderId="25" xfId="0" applyFont="1" applyFill="1" applyBorder="1" applyAlignment="1">
      <alignment horizontal="center" vertical="center" wrapText="1"/>
    </xf>
    <xf numFmtId="0" fontId="34" fillId="35" borderId="25" xfId="0" applyNumberFormat="1" applyFont="1" applyFill="1" applyBorder="1" applyAlignment="1" applyProtection="1">
      <alignment horizontal="center" vertical="center" wrapText="1"/>
    </xf>
    <xf numFmtId="0" fontId="31" fillId="36" borderId="25" xfId="0" applyNumberFormat="1" applyFont="1" applyFill="1" applyBorder="1" applyAlignment="1" applyProtection="1">
      <alignment horizontal="left" vertical="center" wrapText="1"/>
    </xf>
    <xf numFmtId="4" fontId="34" fillId="36" borderId="25" xfId="0" applyNumberFormat="1" applyFont="1" applyFill="1" applyBorder="1" applyAlignment="1">
      <alignment horizontal="center"/>
    </xf>
    <xf numFmtId="4" fontId="16" fillId="36" borderId="25" xfId="0" applyNumberFormat="1" applyFont="1" applyFill="1" applyBorder="1" applyAlignment="1">
      <alignment horizontal="center"/>
    </xf>
    <xf numFmtId="0" fontId="31" fillId="36" borderId="25" xfId="0" applyFont="1" applyFill="1" applyBorder="1" applyAlignment="1">
      <alignment horizontal="left" vertical="center"/>
    </xf>
    <xf numFmtId="0" fontId="31" fillId="36" borderId="25" xfId="0" applyNumberFormat="1" applyFont="1" applyFill="1" applyBorder="1" applyAlignment="1" applyProtection="1">
      <alignment horizontal="left" vertical="center"/>
    </xf>
    <xf numFmtId="0" fontId="31" fillId="36" borderId="25" xfId="0" applyNumberFormat="1" applyFont="1" applyFill="1" applyBorder="1" applyAlignment="1" applyProtection="1">
      <alignment vertical="center" wrapText="1"/>
    </xf>
    <xf numFmtId="0" fontId="37" fillId="0" borderId="0" xfId="0" applyFont="1"/>
    <xf numFmtId="0" fontId="28" fillId="0" borderId="26" xfId="0" applyFont="1" applyBorder="1" applyAlignment="1">
      <alignment horizontal="left" indent="1"/>
    </xf>
    <xf numFmtId="4" fontId="28" fillId="0" borderId="27" xfId="0" applyNumberFormat="1" applyFont="1" applyBorder="1" applyAlignment="1">
      <alignment horizontal="right" vertical="center"/>
    </xf>
    <xf numFmtId="4" fontId="28" fillId="0" borderId="28" xfId="0" applyNumberFormat="1" applyFont="1" applyBorder="1" applyAlignment="1">
      <alignment horizontal="right" vertical="center"/>
    </xf>
    <xf numFmtId="4" fontId="28" fillId="0" borderId="30" xfId="0" applyNumberFormat="1" applyFont="1" applyBorder="1" applyAlignment="1">
      <alignment horizontal="right" vertical="center"/>
    </xf>
    <xf numFmtId="4" fontId="28" fillId="0" borderId="31" xfId="0" applyNumberFormat="1" applyFont="1" applyBorder="1" applyAlignment="1">
      <alignment horizontal="right" vertical="center"/>
    </xf>
    <xf numFmtId="0" fontId="27" fillId="0" borderId="29" xfId="0" applyFont="1" applyBorder="1" applyAlignment="1">
      <alignment horizontal="left" indent="1"/>
    </xf>
    <xf numFmtId="0" fontId="23" fillId="36" borderId="12" xfId="0" applyFont="1" applyFill="1" applyBorder="1" applyAlignment="1">
      <alignment horizontal="left" wrapText="1" indent="1"/>
    </xf>
    <xf numFmtId="4" fontId="23" fillId="36" borderId="11" xfId="0" applyNumberFormat="1" applyFont="1" applyFill="1" applyBorder="1" applyAlignment="1">
      <alignment horizontal="right" wrapText="1" indent="1"/>
    </xf>
    <xf numFmtId="2" fontId="23" fillId="36" borderId="11" xfId="0" applyNumberFormat="1" applyFont="1" applyFill="1" applyBorder="1" applyAlignment="1">
      <alignment horizontal="right" wrapText="1" indent="1"/>
    </xf>
    <xf numFmtId="2" fontId="30" fillId="36" borderId="13" xfId="0" applyNumberFormat="1" applyFont="1" applyFill="1" applyBorder="1" applyAlignment="1">
      <alignment horizontal="right" wrapText="1" indent="1"/>
    </xf>
    <xf numFmtId="4" fontId="23" fillId="33" borderId="22" xfId="0" applyNumberFormat="1" applyFont="1" applyFill="1" applyBorder="1" applyAlignment="1">
      <alignment horizontal="right" wrapText="1" indent="1"/>
    </xf>
    <xf numFmtId="2" fontId="23" fillId="33" borderId="15" xfId="0" applyNumberFormat="1" applyFont="1" applyFill="1" applyBorder="1" applyAlignment="1">
      <alignment horizontal="right" wrapText="1" inden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showGridLines="0" tabSelected="1" workbookViewId="0">
      <selection activeCell="F28" sqref="F28"/>
    </sheetView>
  </sheetViews>
  <sheetFormatPr defaultRowHeight="11.25" x14ac:dyDescent="0.15"/>
  <cols>
    <col min="1" max="1" width="40.5703125" style="30" customWidth="1"/>
    <col min="2" max="2" width="15.85546875" style="30" customWidth="1"/>
    <col min="3" max="3" width="16.85546875" style="30" customWidth="1"/>
    <col min="4" max="4" width="14.85546875" style="30" customWidth="1"/>
    <col min="5" max="5" width="15" style="30" customWidth="1"/>
    <col min="6" max="6" width="15.42578125" style="30" customWidth="1"/>
    <col min="7" max="7" width="15.7109375" style="30" customWidth="1"/>
    <col min="8" max="16384" width="9.140625" style="30"/>
  </cols>
  <sheetData>
    <row r="1" spans="1:8" x14ac:dyDescent="0.15">
      <c r="A1" s="29" t="s">
        <v>162</v>
      </c>
      <c r="B1" s="29"/>
      <c r="C1" s="29"/>
      <c r="D1" s="29"/>
      <c r="E1" s="29"/>
      <c r="F1" s="29"/>
      <c r="G1" s="29"/>
      <c r="H1" s="29"/>
    </row>
    <row r="2" spans="1:8" x14ac:dyDescent="0.15">
      <c r="A2" s="29" t="s">
        <v>147</v>
      </c>
      <c r="B2" s="29"/>
      <c r="C2" s="29"/>
      <c r="D2" s="29"/>
      <c r="E2" s="29"/>
      <c r="F2" s="29"/>
      <c r="G2" s="29"/>
      <c r="H2" s="29"/>
    </row>
    <row r="3" spans="1:8" x14ac:dyDescent="0.15">
      <c r="A3" s="29" t="s">
        <v>148</v>
      </c>
      <c r="B3" s="29"/>
      <c r="C3" s="29"/>
      <c r="D3" s="29"/>
      <c r="E3" s="29"/>
      <c r="F3" s="29"/>
      <c r="G3" s="29"/>
      <c r="H3" s="29"/>
    </row>
    <row r="4" spans="1:8" x14ac:dyDescent="0.15">
      <c r="A4" s="31"/>
      <c r="B4" s="31"/>
      <c r="C4" s="31"/>
      <c r="D4" s="31"/>
      <c r="E4" s="31"/>
      <c r="F4" s="31"/>
      <c r="G4" s="31"/>
      <c r="H4" s="31"/>
    </row>
    <row r="5" spans="1:8" ht="12" thickBot="1" x14ac:dyDescent="0.2">
      <c r="A5" s="31" t="s">
        <v>149</v>
      </c>
      <c r="B5" s="31"/>
      <c r="C5" s="31"/>
      <c r="D5" s="31"/>
      <c r="E5" s="31"/>
      <c r="F5" s="31"/>
      <c r="G5" s="31"/>
      <c r="H5" s="31"/>
    </row>
    <row r="6" spans="1:8" ht="36.75" customHeight="1" thickBot="1" x14ac:dyDescent="0.2">
      <c r="A6" s="32" t="s">
        <v>0</v>
      </c>
      <c r="B6" s="32" t="s">
        <v>163</v>
      </c>
      <c r="C6" s="32" t="s">
        <v>164</v>
      </c>
      <c r="D6" s="32" t="s">
        <v>165</v>
      </c>
      <c r="E6" s="32" t="s">
        <v>166</v>
      </c>
      <c r="F6" s="32" t="s">
        <v>60</v>
      </c>
      <c r="G6" s="32" t="s">
        <v>61</v>
      </c>
    </row>
    <row r="7" spans="1:8" ht="12.75" x14ac:dyDescent="0.2">
      <c r="A7" s="33" t="s">
        <v>62</v>
      </c>
      <c r="B7" s="34"/>
      <c r="C7" s="34"/>
      <c r="D7" s="34"/>
      <c r="E7" s="34"/>
      <c r="F7" s="34"/>
      <c r="G7" s="35"/>
    </row>
    <row r="8" spans="1:8" ht="12.75" x14ac:dyDescent="0.2">
      <c r="A8" s="33" t="s">
        <v>63</v>
      </c>
      <c r="B8" s="36">
        <v>1596615.33</v>
      </c>
      <c r="C8" s="36">
        <v>3241272.22</v>
      </c>
      <c r="D8" s="36">
        <v>3241272.22</v>
      </c>
      <c r="E8" s="36">
        <v>1689393.23</v>
      </c>
      <c r="F8" s="37">
        <f>E8/B8*100</f>
        <v>105.81091126063534</v>
      </c>
      <c r="G8" s="38">
        <f>E8/D8*100</f>
        <v>52.121300382477585</v>
      </c>
    </row>
    <row r="9" spans="1:8" ht="12.75" x14ac:dyDescent="0.2">
      <c r="A9" s="33" t="s">
        <v>2</v>
      </c>
      <c r="B9" s="36">
        <v>1784621.96</v>
      </c>
      <c r="C9" s="36">
        <v>3217972.22</v>
      </c>
      <c r="D9" s="36">
        <v>3217972.22</v>
      </c>
      <c r="E9" s="36">
        <v>1644567.79</v>
      </c>
      <c r="F9" s="37">
        <f t="shared" ref="F9:F16" si="0">E9/B9*100</f>
        <v>92.152165941071345</v>
      </c>
      <c r="G9" s="38">
        <f>E9/D9*100</f>
        <v>51.105717438418409</v>
      </c>
    </row>
    <row r="10" spans="1:8" ht="12.75" x14ac:dyDescent="0.2">
      <c r="A10" s="33" t="s">
        <v>3</v>
      </c>
      <c r="B10" s="36">
        <v>21671.7</v>
      </c>
      <c r="C10" s="36">
        <v>23300</v>
      </c>
      <c r="D10" s="36">
        <v>23300</v>
      </c>
      <c r="E10" s="36">
        <v>27290.46</v>
      </c>
      <c r="F10" s="37">
        <f t="shared" si="0"/>
        <v>125.92671548609475</v>
      </c>
      <c r="G10" s="38">
        <f>E10/D10*100</f>
        <v>117.12643776824035</v>
      </c>
    </row>
    <row r="11" spans="1:8" ht="12.75" x14ac:dyDescent="0.2">
      <c r="A11" s="33" t="s">
        <v>150</v>
      </c>
      <c r="B11" s="36">
        <f>B8-B9-B10</f>
        <v>-209678.3299999999</v>
      </c>
      <c r="C11" s="36">
        <f>C8-C9-C10</f>
        <v>0</v>
      </c>
      <c r="D11" s="36">
        <f>D8-D9-D10</f>
        <v>0</v>
      </c>
      <c r="E11" s="36">
        <f>E8-E9-E10</f>
        <v>17534.979999999945</v>
      </c>
      <c r="F11" s="37">
        <f t="shared" si="0"/>
        <v>-8.3628002950996194</v>
      </c>
      <c r="G11" s="38"/>
    </row>
    <row r="12" spans="1:8" ht="12.75" x14ac:dyDescent="0.2">
      <c r="A12" s="33" t="s">
        <v>151</v>
      </c>
      <c r="B12" s="34"/>
      <c r="C12" s="34"/>
      <c r="D12" s="34"/>
      <c r="E12" s="34"/>
      <c r="F12" s="37"/>
      <c r="G12" s="35"/>
    </row>
    <row r="13" spans="1:8" ht="12.75" x14ac:dyDescent="0.2">
      <c r="A13" s="108" t="s">
        <v>152</v>
      </c>
      <c r="B13" s="109">
        <f t="shared" ref="B13" si="1">B8</f>
        <v>1596615.33</v>
      </c>
      <c r="C13" s="109">
        <f>C8</f>
        <v>3241272.22</v>
      </c>
      <c r="D13" s="109">
        <f>D8</f>
        <v>3241272.22</v>
      </c>
      <c r="E13" s="109">
        <f>E8</f>
        <v>1689393.23</v>
      </c>
      <c r="F13" s="110">
        <f t="shared" si="0"/>
        <v>105.81091126063534</v>
      </c>
      <c r="G13" s="111">
        <f>E13/D13*100</f>
        <v>52.121300382477585</v>
      </c>
    </row>
    <row r="14" spans="1:8" ht="12.75" x14ac:dyDescent="0.2">
      <c r="A14" s="108" t="s">
        <v>153</v>
      </c>
      <c r="B14" s="109">
        <f t="shared" ref="B14" si="2">B9+B10</f>
        <v>1806293.66</v>
      </c>
      <c r="C14" s="109">
        <f>C9+C10</f>
        <v>3241272.22</v>
      </c>
      <c r="D14" s="109">
        <f>D9+D10</f>
        <v>3241272.22</v>
      </c>
      <c r="E14" s="109">
        <f>E9+E10</f>
        <v>1671858.25</v>
      </c>
      <c r="F14" s="110">
        <f t="shared" si="0"/>
        <v>92.55738903495903</v>
      </c>
      <c r="G14" s="111">
        <f>E14/D14*100</f>
        <v>51.580309721717846</v>
      </c>
    </row>
    <row r="15" spans="1:8" ht="12.75" x14ac:dyDescent="0.2">
      <c r="A15" s="33" t="s">
        <v>154</v>
      </c>
      <c r="B15" s="36">
        <f>B13-B14</f>
        <v>-209678.32999999984</v>
      </c>
      <c r="C15" s="36">
        <f>C13-C14</f>
        <v>0</v>
      </c>
      <c r="D15" s="36">
        <f>D13-D14</f>
        <v>0</v>
      </c>
      <c r="E15" s="36">
        <f>E13-E14</f>
        <v>17534.979999999981</v>
      </c>
      <c r="F15" s="37">
        <f t="shared" si="0"/>
        <v>-8.362800295099639</v>
      </c>
      <c r="G15" s="39"/>
    </row>
    <row r="16" spans="1:8" ht="13.5" thickBot="1" x14ac:dyDescent="0.25">
      <c r="A16" s="40" t="s">
        <v>155</v>
      </c>
      <c r="B16" s="41">
        <f>B15</f>
        <v>-209678.32999999984</v>
      </c>
      <c r="C16" s="41">
        <f>C15</f>
        <v>0</v>
      </c>
      <c r="D16" s="41">
        <f>D15</f>
        <v>0</v>
      </c>
      <c r="E16" s="112">
        <f>E15</f>
        <v>17534.979999999981</v>
      </c>
      <c r="F16" s="113">
        <f t="shared" si="0"/>
        <v>-8.362800295099639</v>
      </c>
      <c r="G16" s="42"/>
    </row>
    <row r="18" spans="1:7" x14ac:dyDescent="0.15">
      <c r="A18" s="29"/>
      <c r="B18" s="29"/>
      <c r="C18" s="29"/>
      <c r="D18" s="29"/>
      <c r="E18" s="29"/>
      <c r="F18" s="29"/>
      <c r="G18" s="29"/>
    </row>
    <row r="19" spans="1:7" ht="12" thickBot="1" x14ac:dyDescent="0.2">
      <c r="A19" s="43" t="s">
        <v>156</v>
      </c>
      <c r="B19" s="43"/>
      <c r="C19" s="43"/>
      <c r="D19" s="43"/>
      <c r="E19" s="43"/>
      <c r="F19" s="43"/>
      <c r="G19" s="43"/>
    </row>
    <row r="20" spans="1:7" ht="36.75" customHeight="1" thickBot="1" x14ac:dyDescent="0.2">
      <c r="A20" s="32" t="s">
        <v>0</v>
      </c>
      <c r="B20" s="32" t="s">
        <v>163</v>
      </c>
      <c r="C20" s="32" t="s">
        <v>164</v>
      </c>
      <c r="D20" s="32" t="s">
        <v>165</v>
      </c>
      <c r="E20" s="32" t="s">
        <v>166</v>
      </c>
      <c r="F20" s="32" t="s">
        <v>60</v>
      </c>
      <c r="G20" s="32" t="s">
        <v>61</v>
      </c>
    </row>
    <row r="21" spans="1:7" ht="22.5" x14ac:dyDescent="0.15">
      <c r="A21" s="44" t="s">
        <v>157</v>
      </c>
      <c r="B21" s="45">
        <v>0</v>
      </c>
      <c r="C21" s="45">
        <v>0</v>
      </c>
      <c r="D21" s="45">
        <v>0</v>
      </c>
      <c r="E21" s="45">
        <v>0</v>
      </c>
      <c r="F21" s="45">
        <v>0</v>
      </c>
      <c r="G21" s="46">
        <v>0</v>
      </c>
    </row>
    <row r="22" spans="1:7" ht="22.5" x14ac:dyDescent="0.15">
      <c r="A22" s="47" t="s">
        <v>158</v>
      </c>
      <c r="B22" s="48">
        <v>0</v>
      </c>
      <c r="C22" s="48">
        <v>0</v>
      </c>
      <c r="D22" s="48">
        <v>0</v>
      </c>
      <c r="E22" s="48">
        <v>0</v>
      </c>
      <c r="F22" s="48">
        <v>0</v>
      </c>
      <c r="G22" s="49">
        <v>0</v>
      </c>
    </row>
    <row r="23" spans="1:7" x14ac:dyDescent="0.15">
      <c r="A23" s="50" t="s">
        <v>159</v>
      </c>
      <c r="B23" s="48">
        <v>0</v>
      </c>
      <c r="C23" s="48">
        <v>0</v>
      </c>
      <c r="D23" s="48">
        <v>0</v>
      </c>
      <c r="E23" s="48">
        <v>0</v>
      </c>
      <c r="F23" s="48">
        <v>0</v>
      </c>
      <c r="G23" s="49">
        <v>0</v>
      </c>
    </row>
    <row r="24" spans="1:7" x14ac:dyDescent="0.15">
      <c r="A24" s="50" t="s">
        <v>197</v>
      </c>
      <c r="B24" s="48"/>
      <c r="C24" s="48"/>
      <c r="D24" s="48"/>
      <c r="E24" s="48"/>
      <c r="F24" s="48"/>
      <c r="G24" s="49"/>
    </row>
    <row r="25" spans="1:7" x14ac:dyDescent="0.15">
      <c r="A25" s="102"/>
      <c r="B25" s="103"/>
      <c r="C25" s="103"/>
      <c r="D25" s="103"/>
      <c r="E25" s="103"/>
      <c r="F25" s="103"/>
      <c r="G25" s="104"/>
    </row>
    <row r="26" spans="1:7" x14ac:dyDescent="0.15">
      <c r="A26" s="107" t="s">
        <v>198</v>
      </c>
      <c r="B26" s="105"/>
      <c r="C26" s="105"/>
      <c r="D26" s="105"/>
      <c r="E26" s="105"/>
      <c r="F26" s="105"/>
      <c r="G26" s="106"/>
    </row>
    <row r="27" spans="1:7" ht="22.5" x14ac:dyDescent="0.15">
      <c r="A27" s="51" t="s">
        <v>160</v>
      </c>
      <c r="B27" s="52">
        <v>26916.07</v>
      </c>
      <c r="C27" s="52">
        <v>0</v>
      </c>
      <c r="D27" s="52">
        <v>0</v>
      </c>
      <c r="E27" s="52">
        <v>-193028.29</v>
      </c>
      <c r="F27" s="52">
        <f>E27/B27</f>
        <v>-7.1714886311411741</v>
      </c>
      <c r="G27" s="53">
        <v>0</v>
      </c>
    </row>
    <row r="28" spans="1:7" ht="23.25" thickBot="1" x14ac:dyDescent="0.2">
      <c r="A28" s="54" t="s">
        <v>161</v>
      </c>
      <c r="B28" s="55">
        <f>B16+B27</f>
        <v>-182762.25999999983</v>
      </c>
      <c r="C28" s="55">
        <v>0</v>
      </c>
      <c r="D28" s="55">
        <v>0</v>
      </c>
      <c r="E28" s="55">
        <f>E16+E27</f>
        <v>-175493.31000000003</v>
      </c>
      <c r="F28" s="52">
        <f>E28/B28</f>
        <v>0.96022729200219004</v>
      </c>
      <c r="G28" s="56">
        <v>0</v>
      </c>
    </row>
  </sheetData>
  <mergeCells count="4">
    <mergeCell ref="A1:H1"/>
    <mergeCell ref="A2:H2"/>
    <mergeCell ref="A3:H3"/>
    <mergeCell ref="A18:G1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showGridLines="0" topLeftCell="A58" workbookViewId="0">
      <selection activeCell="E77" sqref="E77"/>
    </sheetView>
  </sheetViews>
  <sheetFormatPr defaultColWidth="8.85546875" defaultRowHeight="10.5" x14ac:dyDescent="0.2"/>
  <cols>
    <col min="1" max="1" width="54.28515625" style="1" customWidth="1"/>
    <col min="2" max="2" width="15.140625" style="1" customWidth="1"/>
    <col min="3" max="3" width="16.85546875" style="1" customWidth="1"/>
    <col min="4" max="4" width="15.140625" style="1" customWidth="1"/>
    <col min="5" max="5" width="15.28515625" style="1" customWidth="1"/>
    <col min="6" max="6" width="12.140625" style="1" customWidth="1"/>
    <col min="7" max="7" width="11.85546875" style="1" customWidth="1"/>
    <col min="8" max="16384" width="8.85546875" style="1"/>
  </cols>
  <sheetData>
    <row r="1" spans="1:7" ht="12" x14ac:dyDescent="0.2">
      <c r="A1" s="29" t="s">
        <v>162</v>
      </c>
      <c r="B1" s="29"/>
      <c r="C1" s="29"/>
      <c r="D1" s="29"/>
      <c r="E1" s="29"/>
      <c r="F1" s="29"/>
      <c r="G1" s="29"/>
    </row>
    <row r="2" spans="1:7" ht="12" x14ac:dyDescent="0.2">
      <c r="A2" s="29" t="s">
        <v>147</v>
      </c>
      <c r="B2" s="29"/>
      <c r="C2" s="29"/>
      <c r="D2" s="29"/>
      <c r="E2" s="29"/>
      <c r="F2" s="29"/>
      <c r="G2" s="29"/>
    </row>
    <row r="3" spans="1:7" ht="12.75" thickBot="1" x14ac:dyDescent="0.25">
      <c r="A3" s="66" t="s">
        <v>168</v>
      </c>
      <c r="B3" s="66"/>
      <c r="C3" s="66"/>
      <c r="D3" s="66"/>
      <c r="E3" s="66"/>
      <c r="F3" s="66"/>
      <c r="G3" s="66"/>
    </row>
    <row r="4" spans="1:7" s="2" customFormat="1" ht="27" customHeight="1" thickBot="1" x14ac:dyDescent="0.25">
      <c r="A4" s="3" t="s">
        <v>0</v>
      </c>
      <c r="B4" s="3" t="s">
        <v>163</v>
      </c>
      <c r="C4" s="3" t="s">
        <v>167</v>
      </c>
      <c r="D4" s="3" t="s">
        <v>58</v>
      </c>
      <c r="E4" s="3" t="s">
        <v>59</v>
      </c>
      <c r="F4" s="3" t="s">
        <v>60</v>
      </c>
      <c r="G4" s="3" t="s">
        <v>61</v>
      </c>
    </row>
    <row r="5" spans="1:7" s="57" customFormat="1" ht="12.75" x14ac:dyDescent="0.2">
      <c r="A5" s="58" t="s">
        <v>62</v>
      </c>
      <c r="B5" s="62"/>
      <c r="C5" s="62"/>
      <c r="D5" s="62"/>
      <c r="E5" s="62"/>
      <c r="F5" s="62"/>
      <c r="G5" s="63"/>
    </row>
    <row r="6" spans="1:7" s="4" customFormat="1" ht="12.75" x14ac:dyDescent="0.2">
      <c r="A6" s="58" t="s">
        <v>63</v>
      </c>
      <c r="B6" s="59">
        <v>1596615.33</v>
      </c>
      <c r="C6" s="59">
        <v>3241272.22</v>
      </c>
      <c r="D6" s="59">
        <v>3241272.22</v>
      </c>
      <c r="E6" s="59">
        <v>1689393.23</v>
      </c>
      <c r="F6" s="60">
        <v>105.81</v>
      </c>
      <c r="G6" s="61">
        <v>52.12</v>
      </c>
    </row>
    <row r="7" spans="1:7" s="4" customFormat="1" ht="11.25" x14ac:dyDescent="0.2">
      <c r="A7" s="12" t="s">
        <v>64</v>
      </c>
      <c r="B7" s="13">
        <v>1451107.41</v>
      </c>
      <c r="C7" s="13">
        <v>2930786.79</v>
      </c>
      <c r="D7" s="13">
        <v>2930786.79</v>
      </c>
      <c r="E7" s="13">
        <v>1537739.28</v>
      </c>
      <c r="F7" s="14">
        <v>105.97</v>
      </c>
      <c r="G7" s="7">
        <v>52.47</v>
      </c>
    </row>
    <row r="8" spans="1:7" s="4" customFormat="1" ht="11.25" x14ac:dyDescent="0.2">
      <c r="A8" s="15" t="s">
        <v>65</v>
      </c>
      <c r="B8" s="13">
        <v>1451107.41</v>
      </c>
      <c r="C8" s="13">
        <v>2930786.79</v>
      </c>
      <c r="D8" s="13">
        <v>2930786.79</v>
      </c>
      <c r="E8" s="13">
        <v>1537739.28</v>
      </c>
      <c r="F8" s="14">
        <v>105.97</v>
      </c>
      <c r="G8" s="7">
        <v>52.47</v>
      </c>
    </row>
    <row r="9" spans="1:7" s="4" customFormat="1" ht="22.5" x14ac:dyDescent="0.2">
      <c r="A9" s="12" t="s">
        <v>66</v>
      </c>
      <c r="B9" s="13">
        <v>1451107.41</v>
      </c>
      <c r="C9" s="13">
        <v>2927686.79</v>
      </c>
      <c r="D9" s="13">
        <v>2927686.79</v>
      </c>
      <c r="E9" s="13">
        <v>1537739.28</v>
      </c>
      <c r="F9" s="14">
        <v>105.97</v>
      </c>
      <c r="G9" s="7">
        <v>52.52</v>
      </c>
    </row>
    <row r="10" spans="1:7" s="4" customFormat="1" ht="22.5" x14ac:dyDescent="0.2">
      <c r="A10" s="12" t="s">
        <v>67</v>
      </c>
      <c r="B10" s="16"/>
      <c r="C10" s="13">
        <v>3100</v>
      </c>
      <c r="D10" s="13">
        <v>3100</v>
      </c>
      <c r="E10" s="16"/>
      <c r="F10" s="16"/>
      <c r="G10" s="10"/>
    </row>
    <row r="11" spans="1:7" s="4" customFormat="1" ht="11.25" x14ac:dyDescent="0.2">
      <c r="A11" s="12" t="s">
        <v>68</v>
      </c>
      <c r="B11" s="14">
        <v>12.75</v>
      </c>
      <c r="C11" s="14">
        <v>5</v>
      </c>
      <c r="D11" s="14">
        <v>5</v>
      </c>
      <c r="E11" s="14">
        <v>2.4700000000000002</v>
      </c>
      <c r="F11" s="14">
        <v>19.37</v>
      </c>
      <c r="G11" s="7">
        <v>49.4</v>
      </c>
    </row>
    <row r="12" spans="1:7" s="4" customFormat="1" ht="11.25" x14ac:dyDescent="0.2">
      <c r="A12" s="15" t="s">
        <v>69</v>
      </c>
      <c r="B12" s="14">
        <v>12.75</v>
      </c>
      <c r="C12" s="14">
        <v>5</v>
      </c>
      <c r="D12" s="14">
        <v>5</v>
      </c>
      <c r="E12" s="14">
        <v>2.4700000000000002</v>
      </c>
      <c r="F12" s="14">
        <v>19.37</v>
      </c>
      <c r="G12" s="7">
        <v>49.4</v>
      </c>
    </row>
    <row r="13" spans="1:7" s="4" customFormat="1" ht="11.25" x14ac:dyDescent="0.2">
      <c r="A13" s="12" t="s">
        <v>70</v>
      </c>
      <c r="B13" s="14">
        <v>12.75</v>
      </c>
      <c r="C13" s="14">
        <v>5</v>
      </c>
      <c r="D13" s="14">
        <v>5</v>
      </c>
      <c r="E13" s="14">
        <v>2.4700000000000002</v>
      </c>
      <c r="F13" s="14">
        <v>19.37</v>
      </c>
      <c r="G13" s="7">
        <v>49.4</v>
      </c>
    </row>
    <row r="14" spans="1:7" s="4" customFormat="1" ht="22.5" x14ac:dyDescent="0.2">
      <c r="A14" s="12" t="s">
        <v>71</v>
      </c>
      <c r="B14" s="13">
        <v>21907.26</v>
      </c>
      <c r="C14" s="13">
        <v>51060</v>
      </c>
      <c r="D14" s="13">
        <v>51060</v>
      </c>
      <c r="E14" s="13">
        <v>29328.560000000001</v>
      </c>
      <c r="F14" s="14">
        <v>133.88</v>
      </c>
      <c r="G14" s="7">
        <v>57.44</v>
      </c>
    </row>
    <row r="15" spans="1:7" s="4" customFormat="1" ht="11.25" x14ac:dyDescent="0.2">
      <c r="A15" s="15" t="s">
        <v>72</v>
      </c>
      <c r="B15" s="13">
        <v>21907.26</v>
      </c>
      <c r="C15" s="13">
        <v>51060</v>
      </c>
      <c r="D15" s="13">
        <v>51060</v>
      </c>
      <c r="E15" s="13">
        <v>29328.560000000001</v>
      </c>
      <c r="F15" s="14">
        <v>133.88</v>
      </c>
      <c r="G15" s="7">
        <v>57.44</v>
      </c>
    </row>
    <row r="16" spans="1:7" s="4" customFormat="1" ht="11.25" x14ac:dyDescent="0.2">
      <c r="A16" s="12" t="s">
        <v>73</v>
      </c>
      <c r="B16" s="13">
        <v>21907.26</v>
      </c>
      <c r="C16" s="13">
        <v>51060</v>
      </c>
      <c r="D16" s="13">
        <v>51060</v>
      </c>
      <c r="E16" s="13">
        <v>29328.560000000001</v>
      </c>
      <c r="F16" s="14">
        <v>133.88</v>
      </c>
      <c r="G16" s="7">
        <v>57.44</v>
      </c>
    </row>
    <row r="17" spans="1:7" s="4" customFormat="1" ht="22.5" x14ac:dyDescent="0.2">
      <c r="A17" s="12" t="s">
        <v>74</v>
      </c>
      <c r="B17" s="13">
        <v>4734.7</v>
      </c>
      <c r="C17" s="13">
        <v>6130</v>
      </c>
      <c r="D17" s="13">
        <v>6130</v>
      </c>
      <c r="E17" s="13">
        <v>3759.97</v>
      </c>
      <c r="F17" s="14">
        <v>79.41</v>
      </c>
      <c r="G17" s="7">
        <v>61.34</v>
      </c>
    </row>
    <row r="18" spans="1:7" s="4" customFormat="1" ht="22.5" x14ac:dyDescent="0.2">
      <c r="A18" s="15" t="s">
        <v>75</v>
      </c>
      <c r="B18" s="13">
        <v>4734.7</v>
      </c>
      <c r="C18" s="13">
        <v>6130</v>
      </c>
      <c r="D18" s="13">
        <v>6130</v>
      </c>
      <c r="E18" s="13">
        <v>3759.97</v>
      </c>
      <c r="F18" s="14">
        <v>79.41</v>
      </c>
      <c r="G18" s="7">
        <v>61.34</v>
      </c>
    </row>
    <row r="19" spans="1:7" s="4" customFormat="1" ht="11.25" x14ac:dyDescent="0.2">
      <c r="A19" s="12" t="s">
        <v>76</v>
      </c>
      <c r="B19" s="13">
        <v>4734.7</v>
      </c>
      <c r="C19" s="13">
        <v>6130</v>
      </c>
      <c r="D19" s="13">
        <v>6130</v>
      </c>
      <c r="E19" s="13">
        <v>2840</v>
      </c>
      <c r="F19" s="14">
        <v>59.98</v>
      </c>
      <c r="G19" s="7">
        <v>46.33</v>
      </c>
    </row>
    <row r="20" spans="1:7" s="4" customFormat="1" ht="11.25" x14ac:dyDescent="0.2">
      <c r="A20" s="12" t="s">
        <v>77</v>
      </c>
      <c r="B20" s="16"/>
      <c r="C20" s="16"/>
      <c r="D20" s="16"/>
      <c r="E20" s="14">
        <v>919.97</v>
      </c>
      <c r="F20" s="16"/>
      <c r="G20" s="10"/>
    </row>
    <row r="21" spans="1:7" s="4" customFormat="1" ht="11.25" x14ac:dyDescent="0.2">
      <c r="A21" s="12" t="s">
        <v>78</v>
      </c>
      <c r="B21" s="13">
        <v>106013.88</v>
      </c>
      <c r="C21" s="13">
        <v>225167.5</v>
      </c>
      <c r="D21" s="13">
        <v>225167.5</v>
      </c>
      <c r="E21" s="13">
        <v>106705.29</v>
      </c>
      <c r="F21" s="14">
        <v>100.65</v>
      </c>
      <c r="G21" s="7">
        <v>47.39</v>
      </c>
    </row>
    <row r="22" spans="1:7" s="4" customFormat="1" ht="22.5" x14ac:dyDescent="0.2">
      <c r="A22" s="15" t="s">
        <v>79</v>
      </c>
      <c r="B22" s="13">
        <v>106013.88</v>
      </c>
      <c r="C22" s="13">
        <v>225167.5</v>
      </c>
      <c r="D22" s="13">
        <v>225167.5</v>
      </c>
      <c r="E22" s="13">
        <v>106705.29</v>
      </c>
      <c r="F22" s="14">
        <v>100.65</v>
      </c>
      <c r="G22" s="7">
        <v>47.39</v>
      </c>
    </row>
    <row r="23" spans="1:7" s="4" customFormat="1" ht="11.25" x14ac:dyDescent="0.2">
      <c r="A23" s="12" t="s">
        <v>80</v>
      </c>
      <c r="B23" s="13">
        <v>106013.88</v>
      </c>
      <c r="C23" s="13">
        <v>224967.5</v>
      </c>
      <c r="D23" s="13">
        <v>224967.5</v>
      </c>
      <c r="E23" s="13">
        <v>106705.29</v>
      </c>
      <c r="F23" s="14">
        <v>100.65</v>
      </c>
      <c r="G23" s="7">
        <v>47.43</v>
      </c>
    </row>
    <row r="24" spans="1:7" s="4" customFormat="1" ht="22.5" x14ac:dyDescent="0.2">
      <c r="A24" s="12" t="s">
        <v>81</v>
      </c>
      <c r="B24" s="16"/>
      <c r="C24" s="14">
        <v>200</v>
      </c>
      <c r="D24" s="14">
        <v>200</v>
      </c>
      <c r="E24" s="16"/>
      <c r="F24" s="16"/>
      <c r="G24" s="10"/>
    </row>
    <row r="25" spans="1:7" s="4" customFormat="1" ht="11.25" x14ac:dyDescent="0.2">
      <c r="A25" s="12" t="s">
        <v>82</v>
      </c>
      <c r="B25" s="13">
        <v>12839.33</v>
      </c>
      <c r="C25" s="13">
        <v>28122.93</v>
      </c>
      <c r="D25" s="13">
        <v>28122.93</v>
      </c>
      <c r="E25" s="13">
        <v>11857.66</v>
      </c>
      <c r="F25" s="14">
        <v>92.35</v>
      </c>
      <c r="G25" s="7">
        <v>42.16</v>
      </c>
    </row>
    <row r="26" spans="1:7" s="4" customFormat="1" ht="11.25" x14ac:dyDescent="0.2">
      <c r="A26" s="15" t="s">
        <v>83</v>
      </c>
      <c r="B26" s="13">
        <v>12839.33</v>
      </c>
      <c r="C26" s="13">
        <v>28122.93</v>
      </c>
      <c r="D26" s="13">
        <v>28122.93</v>
      </c>
      <c r="E26" s="13">
        <v>11857.66</v>
      </c>
      <c r="F26" s="14">
        <v>92.35</v>
      </c>
      <c r="G26" s="7">
        <v>42.16</v>
      </c>
    </row>
    <row r="27" spans="1:7" s="4" customFormat="1" ht="11.25" x14ac:dyDescent="0.2">
      <c r="A27" s="12" t="s">
        <v>84</v>
      </c>
      <c r="B27" s="13">
        <v>12839.33</v>
      </c>
      <c r="C27" s="13">
        <v>28122.93</v>
      </c>
      <c r="D27" s="13">
        <v>28122.93</v>
      </c>
      <c r="E27" s="13">
        <v>11857.66</v>
      </c>
      <c r="F27" s="14">
        <v>92.35</v>
      </c>
      <c r="G27" s="7">
        <v>42.16</v>
      </c>
    </row>
    <row r="28" spans="1:7" s="57" customFormat="1" ht="12.75" x14ac:dyDescent="0.2">
      <c r="A28" s="58" t="s">
        <v>85</v>
      </c>
      <c r="B28" s="59">
        <v>1596615.33</v>
      </c>
      <c r="C28" s="59">
        <v>3241272.22</v>
      </c>
      <c r="D28" s="59">
        <v>3241272.22</v>
      </c>
      <c r="E28" s="59">
        <v>1689393.23</v>
      </c>
      <c r="F28" s="60">
        <v>105.81</v>
      </c>
      <c r="G28" s="61">
        <v>52.12</v>
      </c>
    </row>
    <row r="29" spans="1:7" s="4" customFormat="1" ht="12.75" x14ac:dyDescent="0.2">
      <c r="A29" s="5" t="s">
        <v>2</v>
      </c>
      <c r="B29" s="6">
        <v>1784621.96</v>
      </c>
      <c r="C29" s="6">
        <v>3217972.22</v>
      </c>
      <c r="D29" s="6">
        <v>3217972.22</v>
      </c>
      <c r="E29" s="6">
        <v>1644567.79</v>
      </c>
      <c r="F29" s="8">
        <v>92.15</v>
      </c>
      <c r="G29" s="7">
        <v>51.11</v>
      </c>
    </row>
    <row r="30" spans="1:7" s="4" customFormat="1" ht="12.75" x14ac:dyDescent="0.2">
      <c r="A30" s="17" t="s">
        <v>4</v>
      </c>
      <c r="B30" s="6">
        <v>1560469.22</v>
      </c>
      <c r="C30" s="6">
        <v>2718612.43</v>
      </c>
      <c r="D30" s="6">
        <v>2718612.43</v>
      </c>
      <c r="E30" s="6">
        <v>1449746.48</v>
      </c>
      <c r="F30" s="8">
        <v>92.9</v>
      </c>
      <c r="G30" s="7">
        <v>53.33</v>
      </c>
    </row>
    <row r="31" spans="1:7" s="4" customFormat="1" ht="12.75" x14ac:dyDescent="0.2">
      <c r="A31" s="17" t="s">
        <v>5</v>
      </c>
      <c r="B31" s="6">
        <v>1301146.1299999999</v>
      </c>
      <c r="C31" s="6">
        <v>2232585.7799999998</v>
      </c>
      <c r="D31" s="6">
        <v>2232585.7799999998</v>
      </c>
      <c r="E31" s="6">
        <v>1204788.6499999999</v>
      </c>
      <c r="F31" s="8">
        <v>92.59</v>
      </c>
      <c r="G31" s="7">
        <v>53.96</v>
      </c>
    </row>
    <row r="32" spans="1:7" s="4" customFormat="1" ht="12.75" x14ac:dyDescent="0.2">
      <c r="A32" s="17" t="s">
        <v>6</v>
      </c>
      <c r="B32" s="6">
        <v>1259221.01</v>
      </c>
      <c r="C32" s="6">
        <v>2162585.7799999998</v>
      </c>
      <c r="D32" s="6">
        <v>2162585.7799999998</v>
      </c>
      <c r="E32" s="6">
        <v>1155767.07</v>
      </c>
      <c r="F32" s="8">
        <v>91.78</v>
      </c>
      <c r="G32" s="7">
        <v>53.44</v>
      </c>
    </row>
    <row r="33" spans="1:7" s="4" customFormat="1" ht="12.75" x14ac:dyDescent="0.2">
      <c r="A33" s="17" t="s">
        <v>7</v>
      </c>
      <c r="B33" s="6">
        <v>30452.22</v>
      </c>
      <c r="C33" s="6">
        <v>50000</v>
      </c>
      <c r="D33" s="6">
        <v>50000</v>
      </c>
      <c r="E33" s="6">
        <v>31404.31</v>
      </c>
      <c r="F33" s="8">
        <v>103.13</v>
      </c>
      <c r="G33" s="7">
        <v>62.81</v>
      </c>
    </row>
    <row r="34" spans="1:7" s="4" customFormat="1" ht="12.75" x14ac:dyDescent="0.2">
      <c r="A34" s="17" t="s">
        <v>8</v>
      </c>
      <c r="B34" s="6">
        <v>11472.9</v>
      </c>
      <c r="C34" s="6">
        <v>20000</v>
      </c>
      <c r="D34" s="6">
        <v>20000</v>
      </c>
      <c r="E34" s="6">
        <v>17617.27</v>
      </c>
      <c r="F34" s="8">
        <v>153.56</v>
      </c>
      <c r="G34" s="7">
        <v>88.09</v>
      </c>
    </row>
    <row r="35" spans="1:7" s="4" customFormat="1" ht="12.75" x14ac:dyDescent="0.2">
      <c r="A35" s="17" t="s">
        <v>9</v>
      </c>
      <c r="B35" s="6">
        <v>44481.32</v>
      </c>
      <c r="C35" s="6">
        <v>84200</v>
      </c>
      <c r="D35" s="6">
        <v>84200</v>
      </c>
      <c r="E35" s="6">
        <v>46125.02</v>
      </c>
      <c r="F35" s="8">
        <v>103.7</v>
      </c>
      <c r="G35" s="7">
        <v>54.78</v>
      </c>
    </row>
    <row r="36" spans="1:7" s="4" customFormat="1" ht="12.75" x14ac:dyDescent="0.2">
      <c r="A36" s="17" t="s">
        <v>10</v>
      </c>
      <c r="B36" s="6">
        <v>44481.32</v>
      </c>
      <c r="C36" s="6">
        <v>84200</v>
      </c>
      <c r="D36" s="6">
        <v>84200</v>
      </c>
      <c r="E36" s="6">
        <v>46125.02</v>
      </c>
      <c r="F36" s="8">
        <v>103.7</v>
      </c>
      <c r="G36" s="7">
        <v>54.78</v>
      </c>
    </row>
    <row r="37" spans="1:7" s="4" customFormat="1" ht="12.75" x14ac:dyDescent="0.2">
      <c r="A37" s="17" t="s">
        <v>11</v>
      </c>
      <c r="B37" s="6">
        <v>214841.77</v>
      </c>
      <c r="C37" s="6">
        <v>401826.65</v>
      </c>
      <c r="D37" s="6">
        <v>401826.65</v>
      </c>
      <c r="E37" s="6">
        <v>198832.81</v>
      </c>
      <c r="F37" s="8">
        <v>92.55</v>
      </c>
      <c r="G37" s="7">
        <v>49.48</v>
      </c>
    </row>
    <row r="38" spans="1:7" s="4" customFormat="1" ht="12.75" x14ac:dyDescent="0.2">
      <c r="A38" s="17" t="s">
        <v>12</v>
      </c>
      <c r="B38" s="6">
        <v>214841.77</v>
      </c>
      <c r="C38" s="6">
        <v>401826.65</v>
      </c>
      <c r="D38" s="6">
        <v>401826.65</v>
      </c>
      <c r="E38" s="6">
        <v>198832.81</v>
      </c>
      <c r="F38" s="8">
        <v>92.55</v>
      </c>
      <c r="G38" s="7">
        <v>49.48</v>
      </c>
    </row>
    <row r="39" spans="1:7" s="4" customFormat="1" ht="12.75" x14ac:dyDescent="0.2">
      <c r="A39" s="17" t="s">
        <v>13</v>
      </c>
      <c r="B39" s="6">
        <v>220218.4</v>
      </c>
      <c r="C39" s="6">
        <v>450382.29</v>
      </c>
      <c r="D39" s="6">
        <v>450382.29</v>
      </c>
      <c r="E39" s="6">
        <v>188355.72</v>
      </c>
      <c r="F39" s="8">
        <v>85.53</v>
      </c>
      <c r="G39" s="7">
        <v>41.82</v>
      </c>
    </row>
    <row r="40" spans="1:7" s="4" customFormat="1" ht="12.75" x14ac:dyDescent="0.2">
      <c r="A40" s="17" t="s">
        <v>14</v>
      </c>
      <c r="B40" s="6">
        <v>38110.51</v>
      </c>
      <c r="C40" s="6">
        <v>83560</v>
      </c>
      <c r="D40" s="6">
        <v>83560</v>
      </c>
      <c r="E40" s="6">
        <v>36833.43</v>
      </c>
      <c r="F40" s="8">
        <v>96.65</v>
      </c>
      <c r="G40" s="7">
        <v>44.08</v>
      </c>
    </row>
    <row r="41" spans="1:7" s="4" customFormat="1" ht="12.75" x14ac:dyDescent="0.2">
      <c r="A41" s="17" t="s">
        <v>15</v>
      </c>
      <c r="B41" s="6">
        <v>8970.35</v>
      </c>
      <c r="C41" s="6">
        <v>17310</v>
      </c>
      <c r="D41" s="6">
        <v>17310</v>
      </c>
      <c r="E41" s="6">
        <v>8051.38</v>
      </c>
      <c r="F41" s="8">
        <v>89.76</v>
      </c>
      <c r="G41" s="7">
        <v>46.51</v>
      </c>
    </row>
    <row r="42" spans="1:7" s="4" customFormat="1" ht="25.5" x14ac:dyDescent="0.2">
      <c r="A42" s="17" t="s">
        <v>16</v>
      </c>
      <c r="B42" s="6">
        <v>26687.84</v>
      </c>
      <c r="C42" s="6">
        <v>64250</v>
      </c>
      <c r="D42" s="6">
        <v>64250</v>
      </c>
      <c r="E42" s="6">
        <v>28177.05</v>
      </c>
      <c r="F42" s="8">
        <v>105.58</v>
      </c>
      <c r="G42" s="7">
        <v>43.86</v>
      </c>
    </row>
    <row r="43" spans="1:7" s="4" customFormat="1" ht="12.75" x14ac:dyDescent="0.2">
      <c r="A43" s="17" t="s">
        <v>17</v>
      </c>
      <c r="B43" s="6">
        <v>2452.3200000000002</v>
      </c>
      <c r="C43" s="6">
        <v>2000</v>
      </c>
      <c r="D43" s="6">
        <v>2000</v>
      </c>
      <c r="E43" s="8">
        <v>605</v>
      </c>
      <c r="F43" s="8">
        <v>24.67</v>
      </c>
      <c r="G43" s="7">
        <v>30.25</v>
      </c>
    </row>
    <row r="44" spans="1:7" s="4" customFormat="1" ht="12.75" x14ac:dyDescent="0.2">
      <c r="A44" s="17" t="s">
        <v>18</v>
      </c>
      <c r="B44" s="6">
        <v>128495.41</v>
      </c>
      <c r="C44" s="6">
        <v>271028.61</v>
      </c>
      <c r="D44" s="6">
        <v>271028.61</v>
      </c>
      <c r="E44" s="6">
        <v>103994.59</v>
      </c>
      <c r="F44" s="8">
        <v>80.930000000000007</v>
      </c>
      <c r="G44" s="7">
        <v>38.369999999999997</v>
      </c>
    </row>
    <row r="45" spans="1:7" s="4" customFormat="1" ht="12.75" x14ac:dyDescent="0.2">
      <c r="A45" s="17" t="s">
        <v>19</v>
      </c>
      <c r="B45" s="6">
        <v>15138.8</v>
      </c>
      <c r="C45" s="6">
        <v>19005.439999999999</v>
      </c>
      <c r="D45" s="6">
        <v>19005.439999999999</v>
      </c>
      <c r="E45" s="6">
        <v>12220.21</v>
      </c>
      <c r="F45" s="8">
        <v>80.72</v>
      </c>
      <c r="G45" s="7">
        <v>64.3</v>
      </c>
    </row>
    <row r="46" spans="1:7" s="4" customFormat="1" ht="12.75" x14ac:dyDescent="0.2">
      <c r="A46" s="17" t="s">
        <v>20</v>
      </c>
      <c r="B46" s="6">
        <v>86089.2</v>
      </c>
      <c r="C46" s="6">
        <v>186758.26</v>
      </c>
      <c r="D46" s="6">
        <v>186758.26</v>
      </c>
      <c r="E46" s="6">
        <v>66474.95</v>
      </c>
      <c r="F46" s="8">
        <v>77.22</v>
      </c>
      <c r="G46" s="7">
        <v>35.590000000000003</v>
      </c>
    </row>
    <row r="47" spans="1:7" s="4" customFormat="1" ht="12.75" x14ac:dyDescent="0.2">
      <c r="A47" s="17" t="s">
        <v>21</v>
      </c>
      <c r="B47" s="6">
        <v>25175.49</v>
      </c>
      <c r="C47" s="6">
        <v>55223.27</v>
      </c>
      <c r="D47" s="6">
        <v>55223.27</v>
      </c>
      <c r="E47" s="6">
        <v>24022.19</v>
      </c>
      <c r="F47" s="8">
        <v>95.42</v>
      </c>
      <c r="G47" s="7">
        <v>43.5</v>
      </c>
    </row>
    <row r="48" spans="1:7" s="4" customFormat="1" ht="25.5" x14ac:dyDescent="0.2">
      <c r="A48" s="17" t="s">
        <v>22</v>
      </c>
      <c r="B48" s="8">
        <v>705.21</v>
      </c>
      <c r="C48" s="6">
        <v>5972.53</v>
      </c>
      <c r="D48" s="6">
        <v>5972.53</v>
      </c>
      <c r="E48" s="6">
        <v>1168.46</v>
      </c>
      <c r="F48" s="8">
        <v>165.69</v>
      </c>
      <c r="G48" s="7">
        <v>19.559999999999999</v>
      </c>
    </row>
    <row r="49" spans="1:7" s="4" customFormat="1" ht="12.75" x14ac:dyDescent="0.2">
      <c r="A49" s="17" t="s">
        <v>23</v>
      </c>
      <c r="B49" s="6">
        <v>1386.71</v>
      </c>
      <c r="C49" s="6">
        <v>3604.58</v>
      </c>
      <c r="D49" s="6">
        <v>3604.58</v>
      </c>
      <c r="E49" s="8">
        <v>108.78</v>
      </c>
      <c r="F49" s="8">
        <v>7.84</v>
      </c>
      <c r="G49" s="7">
        <v>3.02</v>
      </c>
    </row>
    <row r="50" spans="1:7" s="4" customFormat="1" ht="12.75" x14ac:dyDescent="0.2">
      <c r="A50" s="17" t="s">
        <v>24</v>
      </c>
      <c r="B50" s="11"/>
      <c r="C50" s="8">
        <v>464.53</v>
      </c>
      <c r="D50" s="8">
        <v>464.53</v>
      </c>
      <c r="E50" s="11"/>
      <c r="F50" s="11"/>
      <c r="G50" s="10"/>
    </row>
    <row r="51" spans="1:7" s="4" customFormat="1" ht="12.75" x14ac:dyDescent="0.2">
      <c r="A51" s="17" t="s">
        <v>25</v>
      </c>
      <c r="B51" s="6">
        <v>50187</v>
      </c>
      <c r="C51" s="6">
        <v>91825.37</v>
      </c>
      <c r="D51" s="6">
        <v>91825.37</v>
      </c>
      <c r="E51" s="6">
        <v>45360.57</v>
      </c>
      <c r="F51" s="8">
        <v>90.38</v>
      </c>
      <c r="G51" s="7">
        <v>49.4</v>
      </c>
    </row>
    <row r="52" spans="1:7" s="4" customFormat="1" ht="12.75" x14ac:dyDescent="0.2">
      <c r="A52" s="17" t="s">
        <v>26</v>
      </c>
      <c r="B52" s="6">
        <v>9162.49</v>
      </c>
      <c r="C52" s="6">
        <v>15525.45</v>
      </c>
      <c r="D52" s="6">
        <v>15525.45</v>
      </c>
      <c r="E52" s="6">
        <v>10646.93</v>
      </c>
      <c r="F52" s="8">
        <v>116.2</v>
      </c>
      <c r="G52" s="7">
        <v>68.58</v>
      </c>
    </row>
    <row r="53" spans="1:7" s="4" customFormat="1" ht="12.75" x14ac:dyDescent="0.2">
      <c r="A53" s="17" t="s">
        <v>27</v>
      </c>
      <c r="B53" s="6">
        <v>9331.24</v>
      </c>
      <c r="C53" s="6">
        <v>8631.16</v>
      </c>
      <c r="D53" s="6">
        <v>8631.16</v>
      </c>
      <c r="E53" s="6">
        <v>7753.99</v>
      </c>
      <c r="F53" s="8">
        <v>83.1</v>
      </c>
      <c r="G53" s="7">
        <v>89.84</v>
      </c>
    </row>
    <row r="54" spans="1:7" s="4" customFormat="1" ht="12.75" x14ac:dyDescent="0.2">
      <c r="A54" s="17" t="s">
        <v>28</v>
      </c>
      <c r="B54" s="6">
        <v>6728.18</v>
      </c>
      <c r="C54" s="6">
        <v>16066.46</v>
      </c>
      <c r="D54" s="6">
        <v>16066.46</v>
      </c>
      <c r="E54" s="6">
        <v>7887.08</v>
      </c>
      <c r="F54" s="8">
        <v>117.22</v>
      </c>
      <c r="G54" s="7">
        <v>49.09</v>
      </c>
    </row>
    <row r="55" spans="1:7" s="4" customFormat="1" ht="12.75" x14ac:dyDescent="0.2">
      <c r="A55" s="17" t="s">
        <v>29</v>
      </c>
      <c r="B55" s="6">
        <v>4691.76</v>
      </c>
      <c r="C55" s="6">
        <v>10062.91</v>
      </c>
      <c r="D55" s="6">
        <v>10062.91</v>
      </c>
      <c r="E55" s="6">
        <v>4691.76</v>
      </c>
      <c r="F55" s="8">
        <v>100</v>
      </c>
      <c r="G55" s="7">
        <v>46.62</v>
      </c>
    </row>
    <row r="56" spans="1:7" s="4" customFormat="1" ht="12.75" x14ac:dyDescent="0.2">
      <c r="A56" s="17" t="s">
        <v>30</v>
      </c>
      <c r="B56" s="8">
        <v>675.38</v>
      </c>
      <c r="C56" s="6">
        <v>5999.66</v>
      </c>
      <c r="D56" s="6">
        <v>5999.66</v>
      </c>
      <c r="E56" s="6">
        <v>1155.6300000000001</v>
      </c>
      <c r="F56" s="8">
        <v>171.11</v>
      </c>
      <c r="G56" s="7">
        <v>19.260000000000002</v>
      </c>
    </row>
    <row r="57" spans="1:7" s="4" customFormat="1" ht="12.75" x14ac:dyDescent="0.2">
      <c r="A57" s="17" t="s">
        <v>31</v>
      </c>
      <c r="B57" s="6">
        <v>6162.17</v>
      </c>
      <c r="C57" s="6">
        <v>9103.75</v>
      </c>
      <c r="D57" s="6">
        <v>9103.75</v>
      </c>
      <c r="E57" s="6">
        <v>1532.09</v>
      </c>
      <c r="F57" s="8">
        <v>24.86</v>
      </c>
      <c r="G57" s="7">
        <v>16.829999999999998</v>
      </c>
    </row>
    <row r="58" spans="1:7" s="4" customFormat="1" ht="12.75" x14ac:dyDescent="0.2">
      <c r="A58" s="17" t="s">
        <v>32</v>
      </c>
      <c r="B58" s="6">
        <v>2568.96</v>
      </c>
      <c r="C58" s="6">
        <v>2024.48</v>
      </c>
      <c r="D58" s="6">
        <v>2024.48</v>
      </c>
      <c r="E58" s="6">
        <v>1604.24</v>
      </c>
      <c r="F58" s="8">
        <v>62.45</v>
      </c>
      <c r="G58" s="7">
        <v>79.239999999999995</v>
      </c>
    </row>
    <row r="59" spans="1:7" s="4" customFormat="1" ht="12.75" x14ac:dyDescent="0.2">
      <c r="A59" s="17" t="s">
        <v>33</v>
      </c>
      <c r="B59" s="6">
        <v>10866.82</v>
      </c>
      <c r="C59" s="6">
        <v>24411.5</v>
      </c>
      <c r="D59" s="6">
        <v>24411.5</v>
      </c>
      <c r="E59" s="6">
        <v>10088.85</v>
      </c>
      <c r="F59" s="8">
        <v>92.84</v>
      </c>
      <c r="G59" s="7">
        <v>41.33</v>
      </c>
    </row>
    <row r="60" spans="1:7" s="4" customFormat="1" ht="12.75" x14ac:dyDescent="0.2">
      <c r="A60" s="17" t="s">
        <v>56</v>
      </c>
      <c r="B60" s="6">
        <v>1349.12</v>
      </c>
      <c r="C60" s="8">
        <v>600</v>
      </c>
      <c r="D60" s="8">
        <v>600</v>
      </c>
      <c r="E60" s="8">
        <v>330</v>
      </c>
      <c r="F60" s="8">
        <v>24.46</v>
      </c>
      <c r="G60" s="7">
        <v>55</v>
      </c>
    </row>
    <row r="61" spans="1:7" s="4" customFormat="1" ht="12.75" x14ac:dyDescent="0.2">
      <c r="A61" s="17" t="s">
        <v>57</v>
      </c>
      <c r="B61" s="6">
        <v>1349.12</v>
      </c>
      <c r="C61" s="8">
        <v>600</v>
      </c>
      <c r="D61" s="8">
        <v>600</v>
      </c>
      <c r="E61" s="8">
        <v>330</v>
      </c>
      <c r="F61" s="8">
        <v>24.46</v>
      </c>
      <c r="G61" s="7">
        <v>55</v>
      </c>
    </row>
    <row r="62" spans="1:7" s="4" customFormat="1" ht="12.75" x14ac:dyDescent="0.2">
      <c r="A62" s="17" t="s">
        <v>34</v>
      </c>
      <c r="B62" s="6">
        <v>2076.36</v>
      </c>
      <c r="C62" s="6">
        <v>3368.31</v>
      </c>
      <c r="D62" s="6">
        <v>3368.31</v>
      </c>
      <c r="E62" s="6">
        <v>1837.13</v>
      </c>
      <c r="F62" s="8">
        <v>88.48</v>
      </c>
      <c r="G62" s="7">
        <v>54.54</v>
      </c>
    </row>
    <row r="63" spans="1:7" s="4" customFormat="1" ht="12.75" x14ac:dyDescent="0.2">
      <c r="A63" s="17" t="s">
        <v>35</v>
      </c>
      <c r="B63" s="8">
        <v>850.47</v>
      </c>
      <c r="C63" s="6">
        <v>2251.14</v>
      </c>
      <c r="D63" s="6">
        <v>2251.14</v>
      </c>
      <c r="E63" s="8">
        <v>850.47</v>
      </c>
      <c r="F63" s="8">
        <v>100</v>
      </c>
      <c r="G63" s="7">
        <v>37.78</v>
      </c>
    </row>
    <row r="64" spans="1:7" s="4" customFormat="1" ht="12.75" x14ac:dyDescent="0.2">
      <c r="A64" s="17" t="s">
        <v>36</v>
      </c>
      <c r="B64" s="8">
        <v>929.92</v>
      </c>
      <c r="C64" s="8">
        <v>500</v>
      </c>
      <c r="D64" s="8">
        <v>500</v>
      </c>
      <c r="E64" s="8">
        <v>770.02</v>
      </c>
      <c r="F64" s="8">
        <v>82.8</v>
      </c>
      <c r="G64" s="7">
        <v>154</v>
      </c>
    </row>
    <row r="65" spans="1:7" s="4" customFormat="1" ht="12.75" x14ac:dyDescent="0.2">
      <c r="A65" s="17" t="s">
        <v>37</v>
      </c>
      <c r="B65" s="8">
        <v>125</v>
      </c>
      <c r="C65" s="8">
        <v>159.27000000000001</v>
      </c>
      <c r="D65" s="8">
        <v>159.27000000000001</v>
      </c>
      <c r="E65" s="8">
        <v>95</v>
      </c>
      <c r="F65" s="8">
        <v>76</v>
      </c>
      <c r="G65" s="7">
        <v>59.65</v>
      </c>
    </row>
    <row r="66" spans="1:7" s="4" customFormat="1" ht="12.75" x14ac:dyDescent="0.2">
      <c r="A66" s="17" t="s">
        <v>38</v>
      </c>
      <c r="B66" s="8">
        <v>106.27</v>
      </c>
      <c r="C66" s="8">
        <v>59.73</v>
      </c>
      <c r="D66" s="8">
        <v>59.73</v>
      </c>
      <c r="E66" s="8">
        <v>66.36</v>
      </c>
      <c r="F66" s="8">
        <v>62.44</v>
      </c>
      <c r="G66" s="7">
        <v>111.1</v>
      </c>
    </row>
    <row r="67" spans="1:7" s="4" customFormat="1" ht="12.75" x14ac:dyDescent="0.2">
      <c r="A67" s="17" t="s">
        <v>39</v>
      </c>
      <c r="B67" s="8">
        <v>64.7</v>
      </c>
      <c r="C67" s="8">
        <v>398.17</v>
      </c>
      <c r="D67" s="8">
        <v>398.17</v>
      </c>
      <c r="E67" s="8">
        <v>55.28</v>
      </c>
      <c r="F67" s="8">
        <v>85.44</v>
      </c>
      <c r="G67" s="7">
        <v>13.88</v>
      </c>
    </row>
    <row r="68" spans="1:7" s="4" customFormat="1" ht="12.75" x14ac:dyDescent="0.2">
      <c r="A68" s="17" t="s">
        <v>40</v>
      </c>
      <c r="B68" s="8">
        <v>78.44</v>
      </c>
      <c r="C68" s="8">
        <v>60</v>
      </c>
      <c r="D68" s="8">
        <v>60</v>
      </c>
      <c r="E68" s="8">
        <v>43.01</v>
      </c>
      <c r="F68" s="8">
        <v>54.83</v>
      </c>
      <c r="G68" s="7">
        <v>71.680000000000007</v>
      </c>
    </row>
    <row r="69" spans="1:7" s="4" customFormat="1" ht="12.75" x14ac:dyDescent="0.2">
      <c r="A69" s="17" t="s">
        <v>41</v>
      </c>
      <c r="B69" s="8">
        <v>78.44</v>
      </c>
      <c r="C69" s="8">
        <v>60</v>
      </c>
      <c r="D69" s="8">
        <v>60</v>
      </c>
      <c r="E69" s="8">
        <v>43.01</v>
      </c>
      <c r="F69" s="8">
        <v>54.83</v>
      </c>
      <c r="G69" s="7">
        <v>71.680000000000007</v>
      </c>
    </row>
    <row r="70" spans="1:7" s="4" customFormat="1" ht="12.75" x14ac:dyDescent="0.2">
      <c r="A70" s="17" t="s">
        <v>42</v>
      </c>
      <c r="B70" s="8">
        <v>78.44</v>
      </c>
      <c r="C70" s="8">
        <v>60</v>
      </c>
      <c r="D70" s="8">
        <v>60</v>
      </c>
      <c r="E70" s="8">
        <v>43.01</v>
      </c>
      <c r="F70" s="8">
        <v>54.83</v>
      </c>
      <c r="G70" s="7">
        <v>71.680000000000007</v>
      </c>
    </row>
    <row r="71" spans="1:7" s="4" customFormat="1" ht="25.5" x14ac:dyDescent="0.2">
      <c r="A71" s="17" t="s">
        <v>43</v>
      </c>
      <c r="B71" s="6">
        <v>3855.9</v>
      </c>
      <c r="C71" s="6">
        <v>47500</v>
      </c>
      <c r="D71" s="6">
        <v>47500</v>
      </c>
      <c r="E71" s="6">
        <v>5077.08</v>
      </c>
      <c r="F71" s="8">
        <v>131.66999999999999</v>
      </c>
      <c r="G71" s="7">
        <v>10.69</v>
      </c>
    </row>
    <row r="72" spans="1:7" s="4" customFormat="1" ht="25.5" x14ac:dyDescent="0.2">
      <c r="A72" s="17" t="s">
        <v>44</v>
      </c>
      <c r="B72" s="6">
        <v>3855.9</v>
      </c>
      <c r="C72" s="6">
        <v>47500</v>
      </c>
      <c r="D72" s="6">
        <v>47500</v>
      </c>
      <c r="E72" s="6">
        <v>5077.08</v>
      </c>
      <c r="F72" s="8">
        <v>131.66999999999999</v>
      </c>
      <c r="G72" s="7">
        <v>10.69</v>
      </c>
    </row>
    <row r="73" spans="1:7" s="4" customFormat="1" ht="12.75" x14ac:dyDescent="0.2">
      <c r="A73" s="17" t="s">
        <v>45</v>
      </c>
      <c r="B73" s="6">
        <v>3855.9</v>
      </c>
      <c r="C73" s="6">
        <v>47500</v>
      </c>
      <c r="D73" s="6">
        <v>47500</v>
      </c>
      <c r="E73" s="6">
        <v>5077.08</v>
      </c>
      <c r="F73" s="8">
        <v>131.66999999999999</v>
      </c>
      <c r="G73" s="7">
        <v>10.69</v>
      </c>
    </row>
    <row r="74" spans="1:7" s="4" customFormat="1" ht="25.5" x14ac:dyDescent="0.2">
      <c r="A74" s="17" t="s">
        <v>46</v>
      </c>
      <c r="B74" s="11"/>
      <c r="C74" s="6">
        <v>1417.5</v>
      </c>
      <c r="D74" s="6">
        <v>1417.5</v>
      </c>
      <c r="E74" s="6">
        <v>1345.5</v>
      </c>
      <c r="F74" s="11"/>
      <c r="G74" s="7">
        <v>94.92</v>
      </c>
    </row>
    <row r="75" spans="1:7" s="4" customFormat="1" ht="12.75" x14ac:dyDescent="0.2">
      <c r="A75" s="17" t="s">
        <v>47</v>
      </c>
      <c r="B75" s="11"/>
      <c r="C75" s="6">
        <v>1417.5</v>
      </c>
      <c r="D75" s="6">
        <v>1417.5</v>
      </c>
      <c r="E75" s="6">
        <v>1345.5</v>
      </c>
      <c r="F75" s="11"/>
      <c r="G75" s="7">
        <v>94.92</v>
      </c>
    </row>
    <row r="76" spans="1:7" s="4" customFormat="1" ht="12.75" x14ac:dyDescent="0.2">
      <c r="A76" s="17" t="s">
        <v>48</v>
      </c>
      <c r="B76" s="11"/>
      <c r="C76" s="6">
        <v>1417.5</v>
      </c>
      <c r="D76" s="6">
        <v>1417.5</v>
      </c>
      <c r="E76" s="6">
        <v>1345.5</v>
      </c>
      <c r="F76" s="11"/>
      <c r="G76" s="7">
        <v>94.92</v>
      </c>
    </row>
    <row r="77" spans="1:7" s="4" customFormat="1" ht="12.75" x14ac:dyDescent="0.2">
      <c r="A77" s="5" t="s">
        <v>3</v>
      </c>
      <c r="B77" s="6">
        <v>21671.7</v>
      </c>
      <c r="C77" s="6">
        <v>23300</v>
      </c>
      <c r="D77" s="6">
        <v>23300</v>
      </c>
      <c r="E77" s="6">
        <v>27290.46</v>
      </c>
      <c r="F77" s="8">
        <v>125.93</v>
      </c>
      <c r="G77" s="7">
        <v>117.13</v>
      </c>
    </row>
    <row r="78" spans="1:7" s="4" customFormat="1" ht="12.75" x14ac:dyDescent="0.2">
      <c r="A78" s="17" t="s">
        <v>49</v>
      </c>
      <c r="B78" s="6">
        <v>21671.7</v>
      </c>
      <c r="C78" s="6">
        <v>23300</v>
      </c>
      <c r="D78" s="6">
        <v>23300</v>
      </c>
      <c r="E78" s="6">
        <v>27290.46</v>
      </c>
      <c r="F78" s="8">
        <v>125.93</v>
      </c>
      <c r="G78" s="7">
        <v>117.13</v>
      </c>
    </row>
    <row r="79" spans="1:7" s="4" customFormat="1" ht="12.75" x14ac:dyDescent="0.2">
      <c r="A79" s="17" t="s">
        <v>50</v>
      </c>
      <c r="B79" s="6">
        <v>21450.63</v>
      </c>
      <c r="C79" s="6">
        <v>21000</v>
      </c>
      <c r="D79" s="6">
        <v>21000</v>
      </c>
      <c r="E79" s="6">
        <v>27290.46</v>
      </c>
      <c r="F79" s="8">
        <v>127.22</v>
      </c>
      <c r="G79" s="7">
        <v>129.94999999999999</v>
      </c>
    </row>
    <row r="80" spans="1:7" s="4" customFormat="1" ht="12.75" x14ac:dyDescent="0.2">
      <c r="A80" s="17" t="s">
        <v>51</v>
      </c>
      <c r="B80" s="8">
        <v>935.68</v>
      </c>
      <c r="C80" s="6">
        <v>5500</v>
      </c>
      <c r="D80" s="6">
        <v>5500</v>
      </c>
      <c r="E80" s="6">
        <v>24883.3</v>
      </c>
      <c r="F80" s="6">
        <v>2659.38</v>
      </c>
      <c r="G80" s="7">
        <v>452.42</v>
      </c>
    </row>
    <row r="81" spans="1:7" s="4" customFormat="1" ht="12.75" x14ac:dyDescent="0.2">
      <c r="A81" s="17" t="s">
        <v>52</v>
      </c>
      <c r="B81" s="11"/>
      <c r="C81" s="6">
        <v>3500</v>
      </c>
      <c r="D81" s="6">
        <v>3500</v>
      </c>
      <c r="E81" s="11"/>
      <c r="F81" s="11"/>
      <c r="G81" s="10"/>
    </row>
    <row r="82" spans="1:7" s="4" customFormat="1" ht="12.75" x14ac:dyDescent="0.2">
      <c r="A82" s="17" t="s">
        <v>53</v>
      </c>
      <c r="B82" s="6">
        <v>20514.95</v>
      </c>
      <c r="C82" s="6">
        <v>12000</v>
      </c>
      <c r="D82" s="6">
        <v>12000</v>
      </c>
      <c r="E82" s="6">
        <v>2407.16</v>
      </c>
      <c r="F82" s="8">
        <v>11.73</v>
      </c>
      <c r="G82" s="7">
        <v>20.059999999999999</v>
      </c>
    </row>
    <row r="83" spans="1:7" s="4" customFormat="1" ht="25.5" x14ac:dyDescent="0.2">
      <c r="A83" s="17" t="s">
        <v>54</v>
      </c>
      <c r="B83" s="8">
        <v>221.07</v>
      </c>
      <c r="C83" s="6">
        <v>2300</v>
      </c>
      <c r="D83" s="6">
        <v>2300</v>
      </c>
      <c r="E83" s="11"/>
      <c r="F83" s="11"/>
      <c r="G83" s="10"/>
    </row>
    <row r="84" spans="1:7" s="4" customFormat="1" ht="12.75" x14ac:dyDescent="0.2">
      <c r="A84" s="17" t="s">
        <v>55</v>
      </c>
      <c r="B84" s="8">
        <v>221.07</v>
      </c>
      <c r="C84" s="6">
        <v>2300</v>
      </c>
      <c r="D84" s="6">
        <v>2300</v>
      </c>
      <c r="E84" s="11"/>
      <c r="F84" s="11"/>
      <c r="G84" s="10"/>
    </row>
    <row r="85" spans="1:7" s="57" customFormat="1" ht="12.75" x14ac:dyDescent="0.2">
      <c r="A85" s="58" t="s">
        <v>86</v>
      </c>
      <c r="B85" s="59">
        <v>1806293.66</v>
      </c>
      <c r="C85" s="59">
        <v>3241272.22</v>
      </c>
      <c r="D85" s="59">
        <v>3241272.22</v>
      </c>
      <c r="E85" s="59">
        <v>1671858.25</v>
      </c>
      <c r="F85" s="60">
        <v>92.56</v>
      </c>
      <c r="G85" s="61">
        <v>51.58</v>
      </c>
    </row>
  </sheetData>
  <mergeCells count="3">
    <mergeCell ref="A1:G1"/>
    <mergeCell ref="A2:G2"/>
    <mergeCell ref="A3:G3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showGridLines="0" topLeftCell="A16" workbookViewId="0">
      <selection activeCell="E25" sqref="E25"/>
    </sheetView>
  </sheetViews>
  <sheetFormatPr defaultColWidth="8.85546875" defaultRowHeight="10.5" x14ac:dyDescent="0.2"/>
  <cols>
    <col min="1" max="1" width="54.28515625" style="1" customWidth="1"/>
    <col min="2" max="2" width="16.140625" style="1" customWidth="1"/>
    <col min="3" max="3" width="15.5703125" style="1" customWidth="1"/>
    <col min="4" max="4" width="13.140625" style="1" customWidth="1"/>
    <col min="5" max="5" width="13.5703125" style="1" customWidth="1"/>
    <col min="6" max="6" width="11.28515625" style="1" customWidth="1"/>
    <col min="7" max="7" width="11.140625" style="1" customWidth="1"/>
    <col min="8" max="16384" width="8.85546875" style="1"/>
  </cols>
  <sheetData>
    <row r="1" spans="1:7" ht="12" x14ac:dyDescent="0.2">
      <c r="A1" s="29" t="s">
        <v>162</v>
      </c>
      <c r="B1" s="29"/>
      <c r="C1" s="29"/>
      <c r="D1" s="29"/>
      <c r="E1" s="29"/>
      <c r="F1" s="29"/>
      <c r="G1" s="29"/>
    </row>
    <row r="2" spans="1:7" ht="15" x14ac:dyDescent="0.25">
      <c r="A2" s="67"/>
      <c r="B2" s="67"/>
      <c r="C2" s="67"/>
      <c r="D2" s="67"/>
      <c r="E2" s="67"/>
      <c r="F2" s="67"/>
      <c r="G2" s="67"/>
    </row>
    <row r="3" spans="1:7" ht="15" x14ac:dyDescent="0.25">
      <c r="A3" s="68" t="s">
        <v>169</v>
      </c>
      <c r="B3" s="68"/>
      <c r="C3" s="68"/>
      <c r="D3" s="68"/>
      <c r="E3" s="68"/>
      <c r="F3" s="68"/>
      <c r="G3" s="68"/>
    </row>
    <row r="4" spans="1:7" ht="15.75" customHeight="1" thickBot="1" x14ac:dyDescent="0.25">
      <c r="A4" s="30"/>
      <c r="B4" s="30"/>
      <c r="C4" s="30"/>
      <c r="D4" s="30"/>
      <c r="E4" s="30"/>
      <c r="F4" s="30"/>
      <c r="G4" s="30"/>
    </row>
    <row r="5" spans="1:7" ht="21.75" thickBot="1" x14ac:dyDescent="0.25">
      <c r="A5" s="3" t="s">
        <v>0</v>
      </c>
      <c r="B5" s="3" t="s">
        <v>163</v>
      </c>
      <c r="C5" s="3" t="s">
        <v>167</v>
      </c>
      <c r="D5" s="3" t="s">
        <v>165</v>
      </c>
      <c r="E5" s="3" t="s">
        <v>166</v>
      </c>
      <c r="F5" s="3" t="s">
        <v>60</v>
      </c>
      <c r="G5" s="3" t="s">
        <v>61</v>
      </c>
    </row>
    <row r="6" spans="1:7" ht="12.75" x14ac:dyDescent="0.2">
      <c r="A6" s="58" t="s">
        <v>62</v>
      </c>
      <c r="B6" s="62"/>
      <c r="C6" s="62"/>
      <c r="D6" s="62"/>
      <c r="E6" s="62"/>
      <c r="F6" s="62"/>
      <c r="G6" s="63"/>
    </row>
    <row r="7" spans="1:7" ht="12.75" x14ac:dyDescent="0.2">
      <c r="A7" s="18" t="s">
        <v>87</v>
      </c>
      <c r="B7" s="19">
        <v>43037.08</v>
      </c>
      <c r="C7" s="19">
        <v>89015.39</v>
      </c>
      <c r="D7" s="19">
        <v>89015.39</v>
      </c>
      <c r="E7" s="19">
        <v>40630.089999999997</v>
      </c>
      <c r="F7" s="20">
        <v>94.41</v>
      </c>
      <c r="G7" s="7">
        <v>45.64</v>
      </c>
    </row>
    <row r="8" spans="1:7" ht="12.75" x14ac:dyDescent="0.2">
      <c r="A8" s="18" t="s">
        <v>88</v>
      </c>
      <c r="B8" s="19">
        <v>43037.08</v>
      </c>
      <c r="C8" s="19">
        <v>89015.39</v>
      </c>
      <c r="D8" s="19">
        <v>89015.39</v>
      </c>
      <c r="E8" s="19">
        <v>40630.089999999997</v>
      </c>
      <c r="F8" s="20">
        <v>94.41</v>
      </c>
      <c r="G8" s="7">
        <v>45.64</v>
      </c>
    </row>
    <row r="9" spans="1:7" ht="12.75" x14ac:dyDescent="0.2">
      <c r="A9" s="18" t="s">
        <v>89</v>
      </c>
      <c r="B9" s="20">
        <v>12.75</v>
      </c>
      <c r="C9" s="20">
        <v>5</v>
      </c>
      <c r="D9" s="20">
        <v>5</v>
      </c>
      <c r="E9" s="20">
        <v>2.4700000000000002</v>
      </c>
      <c r="F9" s="20">
        <v>19.37</v>
      </c>
      <c r="G9" s="7">
        <v>49.4</v>
      </c>
    </row>
    <row r="10" spans="1:7" ht="12.75" x14ac:dyDescent="0.2">
      <c r="A10" s="18" t="s">
        <v>90</v>
      </c>
      <c r="B10" s="20">
        <v>12.75</v>
      </c>
      <c r="C10" s="20">
        <v>5</v>
      </c>
      <c r="D10" s="20">
        <v>5</v>
      </c>
      <c r="E10" s="20">
        <v>2.4700000000000002</v>
      </c>
      <c r="F10" s="20">
        <v>19.37</v>
      </c>
      <c r="G10" s="7">
        <v>49.4</v>
      </c>
    </row>
    <row r="11" spans="1:7" ht="12.75" x14ac:dyDescent="0.2">
      <c r="A11" s="18" t="s">
        <v>91</v>
      </c>
      <c r="B11" s="19">
        <v>85898.45</v>
      </c>
      <c r="C11" s="19">
        <v>189882.93</v>
      </c>
      <c r="D11" s="19">
        <v>189882.93</v>
      </c>
      <c r="E11" s="19">
        <v>94091.03</v>
      </c>
      <c r="F11" s="20">
        <v>109.54</v>
      </c>
      <c r="G11" s="7">
        <v>49.55</v>
      </c>
    </row>
    <row r="12" spans="1:7" ht="25.5" x14ac:dyDescent="0.2">
      <c r="A12" s="18" t="s">
        <v>92</v>
      </c>
      <c r="B12" s="19">
        <v>34746.589999999997</v>
      </c>
      <c r="C12" s="19">
        <v>79182.929999999993</v>
      </c>
      <c r="D12" s="19">
        <v>79182.929999999993</v>
      </c>
      <c r="E12" s="19">
        <v>39482.26</v>
      </c>
      <c r="F12" s="20">
        <v>113.63</v>
      </c>
      <c r="G12" s="7">
        <v>49.86</v>
      </c>
    </row>
    <row r="13" spans="1:7" ht="12.75" x14ac:dyDescent="0.2">
      <c r="A13" s="18" t="s">
        <v>93</v>
      </c>
      <c r="B13" s="19">
        <v>51151.86</v>
      </c>
      <c r="C13" s="19">
        <v>110700</v>
      </c>
      <c r="D13" s="19">
        <v>110700</v>
      </c>
      <c r="E13" s="19">
        <v>54608.77</v>
      </c>
      <c r="F13" s="20">
        <v>106.76</v>
      </c>
      <c r="G13" s="7">
        <v>49.33</v>
      </c>
    </row>
    <row r="14" spans="1:7" ht="12.75" x14ac:dyDescent="0.2">
      <c r="A14" s="18" t="s">
        <v>94</v>
      </c>
      <c r="B14" s="19">
        <v>1462932.35</v>
      </c>
      <c r="C14" s="19">
        <v>2956238.9</v>
      </c>
      <c r="D14" s="19">
        <v>2956238.9</v>
      </c>
      <c r="E14" s="19">
        <v>1549205.71</v>
      </c>
      <c r="F14" s="20">
        <v>105.9</v>
      </c>
      <c r="G14" s="7">
        <v>52.4</v>
      </c>
    </row>
    <row r="15" spans="1:7" ht="12.75" x14ac:dyDescent="0.2">
      <c r="A15" s="18" t="s">
        <v>95</v>
      </c>
      <c r="B15" s="21"/>
      <c r="C15" s="19">
        <v>2763982.11</v>
      </c>
      <c r="D15" s="19">
        <v>2763982.11</v>
      </c>
      <c r="E15" s="19">
        <v>1456815.22</v>
      </c>
      <c r="F15" s="21"/>
      <c r="G15" s="7">
        <v>52.71</v>
      </c>
    </row>
    <row r="16" spans="1:7" ht="12.75" x14ac:dyDescent="0.2">
      <c r="A16" s="18" t="s">
        <v>96</v>
      </c>
      <c r="B16" s="21"/>
      <c r="C16" s="19">
        <v>169689.29</v>
      </c>
      <c r="D16" s="19">
        <v>169689.29</v>
      </c>
      <c r="E16" s="19">
        <v>85428.87</v>
      </c>
      <c r="F16" s="21"/>
      <c r="G16" s="7">
        <v>50.34</v>
      </c>
    </row>
    <row r="17" spans="1:7" ht="12.75" x14ac:dyDescent="0.2">
      <c r="A17" s="18" t="s">
        <v>97</v>
      </c>
      <c r="B17" s="21"/>
      <c r="C17" s="19">
        <v>22567.5</v>
      </c>
      <c r="D17" s="19">
        <v>22567.5</v>
      </c>
      <c r="E17" s="19">
        <v>6961.62</v>
      </c>
      <c r="F17" s="21"/>
      <c r="G17" s="7">
        <v>30.85</v>
      </c>
    </row>
    <row r="18" spans="1:7" ht="12.75" x14ac:dyDescent="0.2">
      <c r="A18" s="18" t="s">
        <v>98</v>
      </c>
      <c r="B18" s="19">
        <v>7837.24</v>
      </c>
      <c r="C18" s="21"/>
      <c r="D18" s="21"/>
      <c r="E18" s="21"/>
      <c r="F18" s="21"/>
      <c r="G18" s="10"/>
    </row>
    <row r="19" spans="1:7" ht="12.75" x14ac:dyDescent="0.2">
      <c r="A19" s="18" t="s">
        <v>99</v>
      </c>
      <c r="B19" s="19">
        <v>1451107.41</v>
      </c>
      <c r="C19" s="21"/>
      <c r="D19" s="21"/>
      <c r="E19" s="21"/>
      <c r="F19" s="21"/>
      <c r="G19" s="10"/>
    </row>
    <row r="20" spans="1:7" ht="12.75" x14ac:dyDescent="0.2">
      <c r="A20" s="18" t="s">
        <v>100</v>
      </c>
      <c r="B20" s="19">
        <v>3987.7</v>
      </c>
      <c r="C20" s="21"/>
      <c r="D20" s="21"/>
      <c r="E20" s="21"/>
      <c r="F20" s="21"/>
      <c r="G20" s="10"/>
    </row>
    <row r="21" spans="1:7" ht="12.75" x14ac:dyDescent="0.2">
      <c r="A21" s="18" t="s">
        <v>101</v>
      </c>
      <c r="B21" s="19">
        <v>4734.7</v>
      </c>
      <c r="C21" s="19">
        <v>6130</v>
      </c>
      <c r="D21" s="19">
        <v>6130</v>
      </c>
      <c r="E21" s="19">
        <v>3759.97</v>
      </c>
      <c r="F21" s="20">
        <v>79.41</v>
      </c>
      <c r="G21" s="7">
        <v>61.34</v>
      </c>
    </row>
    <row r="22" spans="1:7" ht="12.75" x14ac:dyDescent="0.2">
      <c r="A22" s="18" t="s">
        <v>102</v>
      </c>
      <c r="B22" s="19">
        <v>4734.7</v>
      </c>
      <c r="C22" s="19">
        <v>6130</v>
      </c>
      <c r="D22" s="19">
        <v>6130</v>
      </c>
      <c r="E22" s="19">
        <v>3759.97</v>
      </c>
      <c r="F22" s="20">
        <v>79.41</v>
      </c>
      <c r="G22" s="7">
        <v>61.34</v>
      </c>
    </row>
    <row r="23" spans="1:7" ht="38.25" x14ac:dyDescent="0.2">
      <c r="A23" s="18" t="s">
        <v>103</v>
      </c>
      <c r="B23" s="21"/>
      <c r="C23" s="21"/>
      <c r="D23" s="21"/>
      <c r="E23" s="19">
        <v>1703.96</v>
      </c>
      <c r="F23" s="21"/>
      <c r="G23" s="10"/>
    </row>
    <row r="24" spans="1:7" ht="25.5" x14ac:dyDescent="0.2">
      <c r="A24" s="18" t="s">
        <v>104</v>
      </c>
      <c r="B24" s="21"/>
      <c r="C24" s="21"/>
      <c r="D24" s="21"/>
      <c r="E24" s="19">
        <v>1703.96</v>
      </c>
      <c r="F24" s="21"/>
      <c r="G24" s="10"/>
    </row>
    <row r="25" spans="1:7" ht="12.75" x14ac:dyDescent="0.2">
      <c r="A25" s="58" t="s">
        <v>85</v>
      </c>
      <c r="B25" s="59">
        <v>1596615.33</v>
      </c>
      <c r="C25" s="59">
        <v>3241272.22</v>
      </c>
      <c r="D25" s="59">
        <v>3241272.22</v>
      </c>
      <c r="E25" s="59">
        <v>1689393.23</v>
      </c>
      <c r="F25" s="60">
        <v>105.81</v>
      </c>
      <c r="G25" s="61">
        <v>52.12</v>
      </c>
    </row>
    <row r="26" spans="1:7" ht="12.75" x14ac:dyDescent="0.2">
      <c r="A26" s="18" t="s">
        <v>87</v>
      </c>
      <c r="B26" s="19">
        <v>49820.97</v>
      </c>
      <c r="C26" s="19">
        <v>89015.39</v>
      </c>
      <c r="D26" s="19">
        <v>89015.39</v>
      </c>
      <c r="E26" s="19">
        <v>41283.18</v>
      </c>
      <c r="F26" s="20">
        <v>82.86</v>
      </c>
      <c r="G26" s="7">
        <v>46.38</v>
      </c>
    </row>
    <row r="27" spans="1:7" ht="12.75" x14ac:dyDescent="0.2">
      <c r="A27" s="18" t="s">
        <v>88</v>
      </c>
      <c r="B27" s="19">
        <v>49820.97</v>
      </c>
      <c r="C27" s="19">
        <v>89015.39</v>
      </c>
      <c r="D27" s="19">
        <v>89015.39</v>
      </c>
      <c r="E27" s="19">
        <v>41283.18</v>
      </c>
      <c r="F27" s="20">
        <v>82.86</v>
      </c>
      <c r="G27" s="7">
        <v>46.38</v>
      </c>
    </row>
    <row r="28" spans="1:7" ht="12.75" x14ac:dyDescent="0.2">
      <c r="A28" s="18" t="s">
        <v>89</v>
      </c>
      <c r="B28" s="21"/>
      <c r="C28" s="20">
        <v>5</v>
      </c>
      <c r="D28" s="20">
        <v>5</v>
      </c>
      <c r="E28" s="21"/>
      <c r="F28" s="21"/>
      <c r="G28" s="10"/>
    </row>
    <row r="29" spans="1:7" ht="12.75" x14ac:dyDescent="0.2">
      <c r="A29" s="18" t="s">
        <v>90</v>
      </c>
      <c r="B29" s="21"/>
      <c r="C29" s="20">
        <v>5</v>
      </c>
      <c r="D29" s="20">
        <v>5</v>
      </c>
      <c r="E29" s="21"/>
      <c r="F29" s="21"/>
      <c r="G29" s="10"/>
    </row>
    <row r="30" spans="1:7" ht="12.75" x14ac:dyDescent="0.2">
      <c r="A30" s="18" t="s">
        <v>91</v>
      </c>
      <c r="B30" s="19">
        <v>83620.990000000005</v>
      </c>
      <c r="C30" s="19">
        <v>189882.93</v>
      </c>
      <c r="D30" s="19">
        <v>189882.93</v>
      </c>
      <c r="E30" s="19">
        <v>77258.58</v>
      </c>
      <c r="F30" s="20">
        <v>92.39</v>
      </c>
      <c r="G30" s="7">
        <v>40.69</v>
      </c>
    </row>
    <row r="31" spans="1:7" ht="25.5" x14ac:dyDescent="0.2">
      <c r="A31" s="18" t="s">
        <v>92</v>
      </c>
      <c r="B31" s="19">
        <v>27125.9</v>
      </c>
      <c r="C31" s="19">
        <v>79182.929999999993</v>
      </c>
      <c r="D31" s="19">
        <v>79182.929999999993</v>
      </c>
      <c r="E31" s="19">
        <v>19940.71</v>
      </c>
      <c r="F31" s="20">
        <v>73.510000000000005</v>
      </c>
      <c r="G31" s="7">
        <v>25.18</v>
      </c>
    </row>
    <row r="32" spans="1:7" ht="12.75" x14ac:dyDescent="0.2">
      <c r="A32" s="18" t="s">
        <v>93</v>
      </c>
      <c r="B32" s="19">
        <v>51151.86</v>
      </c>
      <c r="C32" s="19">
        <v>110700</v>
      </c>
      <c r="D32" s="19">
        <v>110700</v>
      </c>
      <c r="E32" s="19">
        <v>50800.47</v>
      </c>
      <c r="F32" s="20">
        <v>99.31</v>
      </c>
      <c r="G32" s="7">
        <v>45.89</v>
      </c>
    </row>
    <row r="33" spans="1:7" ht="12.75" x14ac:dyDescent="0.2">
      <c r="A33" s="18" t="s">
        <v>105</v>
      </c>
      <c r="B33" s="19">
        <v>5343.23</v>
      </c>
      <c r="C33" s="21"/>
      <c r="D33" s="21"/>
      <c r="E33" s="19">
        <v>6517.4</v>
      </c>
      <c r="F33" s="20">
        <v>121.97</v>
      </c>
      <c r="G33" s="10"/>
    </row>
    <row r="34" spans="1:7" ht="12.75" x14ac:dyDescent="0.2">
      <c r="A34" s="18" t="s">
        <v>94</v>
      </c>
      <c r="B34" s="19">
        <v>1668068.54</v>
      </c>
      <c r="C34" s="19">
        <v>2956238.9</v>
      </c>
      <c r="D34" s="19">
        <v>2956238.9</v>
      </c>
      <c r="E34" s="19">
        <v>1549556.52</v>
      </c>
      <c r="F34" s="20">
        <v>92.9</v>
      </c>
      <c r="G34" s="7">
        <v>52.42</v>
      </c>
    </row>
    <row r="35" spans="1:7" ht="12.75" x14ac:dyDescent="0.2">
      <c r="A35" s="18" t="s">
        <v>95</v>
      </c>
      <c r="B35" s="21"/>
      <c r="C35" s="19">
        <v>2763982.11</v>
      </c>
      <c r="D35" s="19">
        <v>2763982.11</v>
      </c>
      <c r="E35" s="19">
        <v>1456585.97</v>
      </c>
      <c r="F35" s="21"/>
      <c r="G35" s="7">
        <v>52.7</v>
      </c>
    </row>
    <row r="36" spans="1:7" ht="12.75" x14ac:dyDescent="0.2">
      <c r="A36" s="18" t="s">
        <v>96</v>
      </c>
      <c r="B36" s="21"/>
      <c r="C36" s="19">
        <v>169689.29</v>
      </c>
      <c r="D36" s="19">
        <v>169689.29</v>
      </c>
      <c r="E36" s="19">
        <v>84316.95</v>
      </c>
      <c r="F36" s="21"/>
      <c r="G36" s="7">
        <v>49.69</v>
      </c>
    </row>
    <row r="37" spans="1:7" ht="12.75" x14ac:dyDescent="0.2">
      <c r="A37" s="18" t="s">
        <v>97</v>
      </c>
      <c r="B37" s="21"/>
      <c r="C37" s="19">
        <v>22567.5</v>
      </c>
      <c r="D37" s="19">
        <v>22567.5</v>
      </c>
      <c r="E37" s="19">
        <v>8443.6</v>
      </c>
      <c r="F37" s="21"/>
      <c r="G37" s="7">
        <v>37.409999999999997</v>
      </c>
    </row>
    <row r="38" spans="1:7" ht="12.75" x14ac:dyDescent="0.2">
      <c r="A38" s="18" t="s">
        <v>98</v>
      </c>
      <c r="B38" s="19">
        <v>9184.59</v>
      </c>
      <c r="C38" s="21"/>
      <c r="D38" s="21"/>
      <c r="E38" s="21"/>
      <c r="F38" s="21"/>
      <c r="G38" s="10"/>
    </row>
    <row r="39" spans="1:7" ht="12.75" x14ac:dyDescent="0.2">
      <c r="A39" s="18" t="s">
        <v>99</v>
      </c>
      <c r="B39" s="19">
        <v>1628188.01</v>
      </c>
      <c r="C39" s="21"/>
      <c r="D39" s="21"/>
      <c r="E39" s="20">
        <v>210</v>
      </c>
      <c r="F39" s="20">
        <v>0.01</v>
      </c>
      <c r="G39" s="10"/>
    </row>
    <row r="40" spans="1:7" ht="12.75" x14ac:dyDescent="0.2">
      <c r="A40" s="18" t="s">
        <v>100</v>
      </c>
      <c r="B40" s="19">
        <v>30695.94</v>
      </c>
      <c r="C40" s="21"/>
      <c r="D40" s="21"/>
      <c r="E40" s="21"/>
      <c r="F40" s="21"/>
      <c r="G40" s="10"/>
    </row>
    <row r="41" spans="1:7" ht="12.75" x14ac:dyDescent="0.2">
      <c r="A41" s="18" t="s">
        <v>101</v>
      </c>
      <c r="B41" s="19">
        <v>4783.16</v>
      </c>
      <c r="C41" s="19">
        <v>6130</v>
      </c>
      <c r="D41" s="19">
        <v>6130</v>
      </c>
      <c r="E41" s="19">
        <v>3759.97</v>
      </c>
      <c r="F41" s="20">
        <v>78.61</v>
      </c>
      <c r="G41" s="7">
        <v>61.34</v>
      </c>
    </row>
    <row r="42" spans="1:7" ht="12.75" x14ac:dyDescent="0.2">
      <c r="A42" s="18" t="s">
        <v>102</v>
      </c>
      <c r="B42" s="19">
        <v>4734.7</v>
      </c>
      <c r="C42" s="19">
        <v>6130</v>
      </c>
      <c r="D42" s="19">
        <v>6130</v>
      </c>
      <c r="E42" s="19">
        <v>3759.97</v>
      </c>
      <c r="F42" s="20">
        <v>79.41</v>
      </c>
      <c r="G42" s="7">
        <v>61.34</v>
      </c>
    </row>
    <row r="43" spans="1:7" ht="12.75" x14ac:dyDescent="0.2">
      <c r="A43" s="18" t="s">
        <v>106</v>
      </c>
      <c r="B43" s="20">
        <v>48.46</v>
      </c>
      <c r="C43" s="21"/>
      <c r="D43" s="21"/>
      <c r="E43" s="21"/>
      <c r="F43" s="21"/>
      <c r="G43" s="10"/>
    </row>
    <row r="44" spans="1:7" ht="12.75" x14ac:dyDescent="0.2">
      <c r="A44" s="58" t="s">
        <v>86</v>
      </c>
      <c r="B44" s="59">
        <v>1806293.66</v>
      </c>
      <c r="C44" s="59">
        <v>3241272.22</v>
      </c>
      <c r="D44" s="59">
        <v>3241272.22</v>
      </c>
      <c r="E44" s="59">
        <v>1671858.25</v>
      </c>
      <c r="F44" s="60">
        <v>92.56</v>
      </c>
      <c r="G44" s="61">
        <v>51.58</v>
      </c>
    </row>
  </sheetData>
  <mergeCells count="2">
    <mergeCell ref="A1:G1"/>
    <mergeCell ref="A3:G3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showGridLines="0" workbookViewId="0">
      <selection activeCell="E25" sqref="E25"/>
    </sheetView>
  </sheetViews>
  <sheetFormatPr defaultColWidth="8.85546875" defaultRowHeight="10.5" x14ac:dyDescent="0.2"/>
  <cols>
    <col min="1" max="1" width="51.42578125" style="1" customWidth="1"/>
    <col min="2" max="2" width="16.5703125" style="1" customWidth="1"/>
    <col min="3" max="3" width="16" style="1" customWidth="1"/>
    <col min="4" max="5" width="15.5703125" style="1" customWidth="1"/>
    <col min="6" max="7" width="12.28515625" style="1" customWidth="1"/>
    <col min="8" max="16384" width="8.85546875" style="1"/>
  </cols>
  <sheetData>
    <row r="1" spans="1:7" ht="12" x14ac:dyDescent="0.2">
      <c r="A1" s="74" t="s">
        <v>175</v>
      </c>
      <c r="B1" s="74"/>
      <c r="C1" s="74"/>
      <c r="D1" s="74"/>
      <c r="E1" s="74"/>
      <c r="F1" s="74"/>
      <c r="G1" s="74"/>
    </row>
    <row r="2" spans="1:7" ht="12" x14ac:dyDescent="0.2">
      <c r="A2" s="29"/>
      <c r="B2" s="29"/>
      <c r="C2" s="29"/>
      <c r="D2" s="29"/>
      <c r="E2" s="29"/>
      <c r="F2" s="29"/>
      <c r="G2" s="29"/>
    </row>
    <row r="3" spans="1:7" ht="15" x14ac:dyDescent="0.25">
      <c r="A3" s="68" t="s">
        <v>174</v>
      </c>
      <c r="B3" s="68"/>
      <c r="C3" s="68"/>
      <c r="D3" s="68"/>
      <c r="E3" s="68"/>
      <c r="F3" s="68"/>
      <c r="G3" s="68"/>
    </row>
    <row r="4" spans="1:7" ht="12.75" thickBot="1" x14ac:dyDescent="0.25">
      <c r="A4" s="30"/>
      <c r="B4" s="30"/>
      <c r="C4" s="30"/>
      <c r="D4" s="30"/>
      <c r="E4" s="30"/>
      <c r="F4" s="30"/>
      <c r="G4" s="30"/>
    </row>
    <row r="5" spans="1:7" s="2" customFormat="1" ht="30" customHeight="1" thickBot="1" x14ac:dyDescent="0.25">
      <c r="A5" s="3" t="s">
        <v>0</v>
      </c>
      <c r="B5" s="3" t="s">
        <v>170</v>
      </c>
      <c r="C5" s="3" t="s">
        <v>171</v>
      </c>
      <c r="D5" s="3" t="s">
        <v>172</v>
      </c>
      <c r="E5" s="3" t="s">
        <v>173</v>
      </c>
      <c r="F5" s="3" t="s">
        <v>107</v>
      </c>
      <c r="G5" s="3" t="s">
        <v>108</v>
      </c>
    </row>
    <row r="6" spans="1:7" s="57" customFormat="1" ht="12.75" x14ac:dyDescent="0.2">
      <c r="A6" s="69" t="s">
        <v>109</v>
      </c>
      <c r="B6" s="70">
        <v>1806293.66</v>
      </c>
      <c r="C6" s="70">
        <v>3241272.22</v>
      </c>
      <c r="D6" s="70">
        <v>3241272.22</v>
      </c>
      <c r="E6" s="70">
        <v>1671858.25</v>
      </c>
      <c r="F6" s="71">
        <v>92.56</v>
      </c>
      <c r="G6" s="72">
        <v>51.58</v>
      </c>
    </row>
    <row r="7" spans="1:7" s="4" customFormat="1" ht="12.75" x14ac:dyDescent="0.2">
      <c r="A7" s="73" t="s">
        <v>110</v>
      </c>
      <c r="B7" s="59">
        <v>1806293.66</v>
      </c>
      <c r="C7" s="59">
        <v>3241272.22</v>
      </c>
      <c r="D7" s="59">
        <v>3241272.22</v>
      </c>
      <c r="E7" s="59">
        <v>1671858.25</v>
      </c>
      <c r="F7" s="60">
        <v>92.56</v>
      </c>
      <c r="G7" s="61">
        <v>51.58</v>
      </c>
    </row>
    <row r="8" spans="1:7" s="4" customFormat="1" ht="12.75" x14ac:dyDescent="0.2">
      <c r="A8" s="22" t="s">
        <v>111</v>
      </c>
      <c r="B8" s="19">
        <v>1800023.04</v>
      </c>
      <c r="C8" s="19">
        <v>3231972.22</v>
      </c>
      <c r="D8" s="19">
        <v>3231972.22</v>
      </c>
      <c r="E8" s="19">
        <v>1664881.03</v>
      </c>
      <c r="F8" s="20">
        <v>92.49</v>
      </c>
      <c r="G8" s="7">
        <v>51.51</v>
      </c>
    </row>
    <row r="9" spans="1:7" s="4" customFormat="1" ht="12.75" x14ac:dyDescent="0.2">
      <c r="A9" s="22" t="s">
        <v>112</v>
      </c>
      <c r="B9" s="19">
        <v>6270.62</v>
      </c>
      <c r="C9" s="19">
        <v>9300</v>
      </c>
      <c r="D9" s="19">
        <v>9300</v>
      </c>
      <c r="E9" s="19">
        <v>6977.22</v>
      </c>
      <c r="F9" s="20">
        <v>111.27</v>
      </c>
      <c r="G9" s="7">
        <v>75.02</v>
      </c>
    </row>
  </sheetData>
  <mergeCells count="3">
    <mergeCell ref="A1:G1"/>
    <mergeCell ref="A2:G2"/>
    <mergeCell ref="A3:G3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G13" sqref="G13"/>
    </sheetView>
  </sheetViews>
  <sheetFormatPr defaultRowHeight="15" x14ac:dyDescent="0.25"/>
  <cols>
    <col min="1" max="1" width="6.7109375" customWidth="1"/>
    <col min="4" max="4" width="6.28515625" customWidth="1"/>
    <col min="5" max="5" width="31.7109375" customWidth="1"/>
    <col min="6" max="6" width="17.85546875" customWidth="1"/>
    <col min="7" max="7" width="12.7109375" customWidth="1"/>
    <col min="8" max="8" width="13.5703125" customWidth="1"/>
    <col min="9" max="9" width="13.28515625" customWidth="1"/>
  </cols>
  <sheetData>
    <row r="1" spans="1:14" s="30" customFormat="1" ht="11.25" x14ac:dyDescent="0.15">
      <c r="A1" s="29" t="s">
        <v>162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43"/>
      <c r="M1" s="43"/>
      <c r="N1" s="43"/>
    </row>
    <row r="2" spans="1:14" x14ac:dyDescent="0.25">
      <c r="A2" s="68" t="s">
        <v>182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83"/>
      <c r="M2" s="83"/>
      <c r="N2" s="83"/>
    </row>
    <row r="3" spans="1:14" x14ac:dyDescent="0.25">
      <c r="A3" s="68" t="s">
        <v>183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83"/>
      <c r="M3" s="83"/>
      <c r="N3" s="83"/>
    </row>
    <row r="5" spans="1:14" ht="56.25" customHeight="1" x14ac:dyDescent="0.25">
      <c r="A5" s="92" t="s">
        <v>184</v>
      </c>
      <c r="B5" s="92"/>
      <c r="C5" s="92"/>
      <c r="D5" s="92"/>
      <c r="E5" s="92"/>
      <c r="F5" s="93" t="s">
        <v>170</v>
      </c>
      <c r="G5" s="93" t="s">
        <v>171</v>
      </c>
      <c r="H5" s="93" t="s">
        <v>172</v>
      </c>
      <c r="I5" s="93" t="s">
        <v>173</v>
      </c>
      <c r="J5" s="93" t="s">
        <v>107</v>
      </c>
      <c r="K5" s="93" t="s">
        <v>108</v>
      </c>
    </row>
    <row r="6" spans="1:14" ht="25.5" x14ac:dyDescent="0.25">
      <c r="A6" s="92">
        <v>1</v>
      </c>
      <c r="B6" s="92"/>
      <c r="C6" s="92"/>
      <c r="D6" s="92"/>
      <c r="E6" s="92"/>
      <c r="F6" s="94">
        <v>2</v>
      </c>
      <c r="G6" s="94">
        <v>3</v>
      </c>
      <c r="H6" s="94">
        <v>4</v>
      </c>
      <c r="I6" s="94">
        <v>5</v>
      </c>
      <c r="J6" s="94" t="s">
        <v>185</v>
      </c>
      <c r="K6" s="94" t="s">
        <v>186</v>
      </c>
    </row>
    <row r="7" spans="1:14" ht="32.25" customHeight="1" x14ac:dyDescent="0.25">
      <c r="A7" s="95">
        <v>8</v>
      </c>
      <c r="B7" s="95"/>
      <c r="C7" s="95"/>
      <c r="D7" s="95"/>
      <c r="E7" s="95" t="s">
        <v>187</v>
      </c>
      <c r="F7" s="96">
        <v>0</v>
      </c>
      <c r="G7" s="96">
        <v>0</v>
      </c>
      <c r="H7" s="96">
        <v>0</v>
      </c>
      <c r="I7" s="97">
        <v>0</v>
      </c>
      <c r="J7" s="97">
        <v>0</v>
      </c>
      <c r="K7" s="97">
        <v>0</v>
      </c>
    </row>
    <row r="8" spans="1:14" ht="21.95" customHeight="1" x14ac:dyDescent="0.25">
      <c r="A8" s="84"/>
      <c r="B8" s="85">
        <v>84</v>
      </c>
      <c r="C8" s="85"/>
      <c r="D8" s="85"/>
      <c r="E8" s="85" t="s">
        <v>188</v>
      </c>
      <c r="F8" s="86">
        <v>0</v>
      </c>
      <c r="G8" s="86">
        <v>0</v>
      </c>
      <c r="H8" s="86">
        <v>0</v>
      </c>
      <c r="I8" s="87">
        <v>0</v>
      </c>
      <c r="J8" s="87">
        <v>0</v>
      </c>
      <c r="K8" s="87">
        <v>0</v>
      </c>
    </row>
    <row r="9" spans="1:14" ht="37.5" customHeight="1" x14ac:dyDescent="0.25">
      <c r="A9" s="88"/>
      <c r="B9" s="88"/>
      <c r="C9" s="88">
        <v>841</v>
      </c>
      <c r="D9" s="88"/>
      <c r="E9" s="89" t="s">
        <v>189</v>
      </c>
      <c r="F9" s="86">
        <v>0</v>
      </c>
      <c r="G9" s="86">
        <v>0</v>
      </c>
      <c r="H9" s="86">
        <v>0</v>
      </c>
      <c r="I9" s="87">
        <v>0</v>
      </c>
      <c r="J9" s="87">
        <v>0</v>
      </c>
      <c r="K9" s="87">
        <v>0</v>
      </c>
    </row>
    <row r="10" spans="1:14" ht="30" customHeight="1" x14ac:dyDescent="0.25">
      <c r="A10" s="88"/>
      <c r="B10" s="88"/>
      <c r="C10" s="88"/>
      <c r="D10" s="88">
        <v>8413</v>
      </c>
      <c r="E10" s="89" t="s">
        <v>190</v>
      </c>
      <c r="F10" s="86">
        <v>0</v>
      </c>
      <c r="G10" s="86">
        <v>0</v>
      </c>
      <c r="H10" s="86">
        <v>0</v>
      </c>
      <c r="I10" s="87">
        <v>0</v>
      </c>
      <c r="J10" s="87">
        <v>0</v>
      </c>
      <c r="K10" s="87">
        <v>0</v>
      </c>
    </row>
    <row r="11" spans="1:14" ht="28.5" customHeight="1" x14ac:dyDescent="0.25">
      <c r="A11" s="98">
        <v>5</v>
      </c>
      <c r="B11" s="99"/>
      <c r="C11" s="99"/>
      <c r="D11" s="99"/>
      <c r="E11" s="100" t="s">
        <v>191</v>
      </c>
      <c r="F11" s="96">
        <v>0</v>
      </c>
      <c r="G11" s="96">
        <v>0</v>
      </c>
      <c r="H11" s="96">
        <v>0</v>
      </c>
      <c r="I11" s="97">
        <v>0</v>
      </c>
      <c r="J11" s="97">
        <v>0</v>
      </c>
      <c r="K11" s="97">
        <v>0</v>
      </c>
    </row>
    <row r="12" spans="1:14" ht="30.75" customHeight="1" x14ac:dyDescent="0.25">
      <c r="A12" s="85"/>
      <c r="B12" s="85">
        <v>54</v>
      </c>
      <c r="C12" s="85"/>
      <c r="D12" s="85"/>
      <c r="E12" s="90" t="s">
        <v>192</v>
      </c>
      <c r="F12" s="86">
        <v>0</v>
      </c>
      <c r="G12" s="86">
        <v>0</v>
      </c>
      <c r="H12" s="91">
        <v>0</v>
      </c>
      <c r="I12" s="87">
        <v>0</v>
      </c>
      <c r="J12" s="87">
        <v>0</v>
      </c>
      <c r="K12" s="87">
        <v>0</v>
      </c>
    </row>
    <row r="13" spans="1:14" ht="36.75" customHeight="1" x14ac:dyDescent="0.25">
      <c r="A13" s="85"/>
      <c r="B13" s="85"/>
      <c r="C13" s="85">
        <v>541</v>
      </c>
      <c r="D13" s="89"/>
      <c r="E13" s="89" t="s">
        <v>193</v>
      </c>
      <c r="F13" s="86">
        <v>0</v>
      </c>
      <c r="G13" s="86">
        <v>0</v>
      </c>
      <c r="H13" s="91">
        <v>0</v>
      </c>
      <c r="I13" s="87">
        <v>0</v>
      </c>
      <c r="J13" s="87">
        <v>0</v>
      </c>
      <c r="K13" s="87">
        <v>0</v>
      </c>
    </row>
    <row r="14" spans="1:14" ht="29.25" customHeight="1" x14ac:dyDescent="0.25">
      <c r="A14" s="85"/>
      <c r="B14" s="85"/>
      <c r="C14" s="85"/>
      <c r="D14" s="89">
        <v>5413</v>
      </c>
      <c r="E14" s="89" t="s">
        <v>194</v>
      </c>
      <c r="F14" s="86">
        <v>0</v>
      </c>
      <c r="G14" s="86">
        <v>0</v>
      </c>
      <c r="H14" s="91">
        <v>0</v>
      </c>
      <c r="I14" s="87">
        <v>0</v>
      </c>
      <c r="J14" s="87">
        <v>0</v>
      </c>
      <c r="K14" s="87">
        <v>0</v>
      </c>
    </row>
  </sheetData>
  <mergeCells count="5">
    <mergeCell ref="A1:K1"/>
    <mergeCell ref="A2:K2"/>
    <mergeCell ref="A3:K3"/>
    <mergeCell ref="A5:E5"/>
    <mergeCell ref="A6:E6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1"/>
  <sheetViews>
    <sheetView showGridLines="0" workbookViewId="0">
      <selection activeCell="B7" sqref="B7"/>
    </sheetView>
  </sheetViews>
  <sheetFormatPr defaultColWidth="8.85546875" defaultRowHeight="10.5" x14ac:dyDescent="0.2"/>
  <cols>
    <col min="1" max="1" width="51.42578125" style="1" customWidth="1"/>
    <col min="2" max="3" width="17.7109375" style="1" customWidth="1"/>
    <col min="4" max="4" width="14.140625" style="1" customWidth="1"/>
    <col min="5" max="5" width="14" style="1" customWidth="1"/>
    <col min="6" max="6" width="12.28515625" style="1" customWidth="1"/>
    <col min="7" max="7" width="10.140625" style="1" customWidth="1"/>
    <col min="8" max="16384" width="8.85546875" style="1"/>
  </cols>
  <sheetData>
    <row r="1" spans="1:7" x14ac:dyDescent="0.2">
      <c r="A1" s="82" t="s">
        <v>180</v>
      </c>
      <c r="B1" s="82"/>
      <c r="C1" s="82"/>
      <c r="D1" s="82"/>
      <c r="E1" s="82"/>
      <c r="F1" s="82"/>
      <c r="G1" s="82"/>
    </row>
    <row r="2" spans="1:7" x14ac:dyDescent="0.2">
      <c r="A2" s="82"/>
      <c r="B2" s="82"/>
      <c r="C2" s="82"/>
      <c r="D2" s="82"/>
      <c r="E2" s="82"/>
      <c r="F2" s="82"/>
      <c r="G2" s="82"/>
    </row>
    <row r="3" spans="1:7" ht="12.75" x14ac:dyDescent="0.2">
      <c r="A3" s="82" t="s">
        <v>181</v>
      </c>
      <c r="B3" s="82"/>
      <c r="C3" s="82"/>
      <c r="D3" s="82"/>
      <c r="E3" s="82"/>
      <c r="F3" s="82"/>
      <c r="G3" s="82"/>
    </row>
    <row r="4" spans="1:7" x14ac:dyDescent="0.2">
      <c r="A4" s="64"/>
      <c r="B4" s="64"/>
      <c r="C4" s="64"/>
      <c r="D4" s="64"/>
      <c r="E4" s="64"/>
      <c r="F4" s="64"/>
      <c r="G4" s="64"/>
    </row>
    <row r="5" spans="1:7" ht="11.25" thickBot="1" x14ac:dyDescent="0.25">
      <c r="A5" s="65"/>
      <c r="B5" s="65"/>
      <c r="C5" s="65"/>
      <c r="D5" s="65"/>
      <c r="E5" s="65"/>
      <c r="F5" s="65"/>
      <c r="G5" s="65"/>
    </row>
    <row r="6" spans="1:7" s="2" customFormat="1" ht="31.5" customHeight="1" thickBot="1" x14ac:dyDescent="0.25">
      <c r="A6" s="3" t="s">
        <v>0</v>
      </c>
      <c r="B6" s="3" t="s">
        <v>176</v>
      </c>
      <c r="C6" s="3" t="s">
        <v>177</v>
      </c>
      <c r="D6" s="3" t="s">
        <v>178</v>
      </c>
      <c r="E6" s="3" t="s">
        <v>179</v>
      </c>
      <c r="F6" s="3" t="s">
        <v>113</v>
      </c>
      <c r="G6" s="3" t="s">
        <v>114</v>
      </c>
    </row>
    <row r="7" spans="1:7" s="4" customFormat="1" ht="12.75" x14ac:dyDescent="0.2">
      <c r="A7" s="58" t="s">
        <v>1</v>
      </c>
      <c r="B7" s="59">
        <v>1806293.66</v>
      </c>
      <c r="C7" s="59">
        <v>3241272.22</v>
      </c>
      <c r="D7" s="59">
        <v>3241272.22</v>
      </c>
      <c r="E7" s="59">
        <v>1671858.25</v>
      </c>
      <c r="F7" s="60">
        <v>92.56</v>
      </c>
      <c r="G7" s="61">
        <v>51.58</v>
      </c>
    </row>
    <row r="8" spans="1:7" s="4" customFormat="1" ht="12.75" x14ac:dyDescent="0.2">
      <c r="A8" s="75" t="s">
        <v>115</v>
      </c>
      <c r="B8" s="59">
        <v>1653972.23</v>
      </c>
      <c r="C8" s="59">
        <v>2959229.67</v>
      </c>
      <c r="D8" s="59">
        <v>2959229.67</v>
      </c>
      <c r="E8" s="59">
        <v>1520822.84</v>
      </c>
      <c r="F8" s="60">
        <v>91.95</v>
      </c>
      <c r="G8" s="61">
        <v>51.39</v>
      </c>
    </row>
    <row r="9" spans="1:7" s="57" customFormat="1" ht="12.75" x14ac:dyDescent="0.2">
      <c r="A9" s="75" t="s">
        <v>116</v>
      </c>
      <c r="B9" s="59">
        <v>1566656.35</v>
      </c>
      <c r="C9" s="59">
        <v>2732839.67</v>
      </c>
      <c r="D9" s="59">
        <v>2732839.67</v>
      </c>
      <c r="E9" s="59">
        <v>1451368</v>
      </c>
      <c r="F9" s="60">
        <v>92.64</v>
      </c>
      <c r="G9" s="61">
        <v>53.11</v>
      </c>
    </row>
    <row r="10" spans="1:7" s="4" customFormat="1" ht="12.75" x14ac:dyDescent="0.2">
      <c r="A10" s="9" t="s">
        <v>117</v>
      </c>
      <c r="B10" s="11"/>
      <c r="C10" s="8">
        <v>5</v>
      </c>
      <c r="D10" s="8">
        <v>5</v>
      </c>
      <c r="E10" s="11"/>
      <c r="F10" s="11"/>
      <c r="G10" s="10"/>
    </row>
    <row r="11" spans="1:7" s="4" customFormat="1" ht="12.75" x14ac:dyDescent="0.2">
      <c r="A11" s="23" t="s">
        <v>13</v>
      </c>
      <c r="B11" s="11"/>
      <c r="C11" s="8">
        <v>5</v>
      </c>
      <c r="D11" s="8">
        <v>5</v>
      </c>
      <c r="E11" s="11"/>
      <c r="F11" s="11"/>
      <c r="G11" s="10"/>
    </row>
    <row r="12" spans="1:7" s="4" customFormat="1" ht="25.5" x14ac:dyDescent="0.2">
      <c r="A12" s="9" t="s">
        <v>118</v>
      </c>
      <c r="B12" s="6">
        <v>17975.43</v>
      </c>
      <c r="C12" s="6">
        <v>31314.67</v>
      </c>
      <c r="D12" s="6">
        <v>31314.67</v>
      </c>
      <c r="E12" s="6">
        <v>10135.709999999999</v>
      </c>
      <c r="F12" s="8">
        <v>56.39</v>
      </c>
      <c r="G12" s="7">
        <v>32.369999999999997</v>
      </c>
    </row>
    <row r="13" spans="1:7" s="4" customFormat="1" ht="12.75" x14ac:dyDescent="0.2">
      <c r="A13" s="23" t="s">
        <v>13</v>
      </c>
      <c r="B13" s="6">
        <v>17975.43</v>
      </c>
      <c r="C13" s="6">
        <v>31314.67</v>
      </c>
      <c r="D13" s="6">
        <v>31314.67</v>
      </c>
      <c r="E13" s="6">
        <v>10092.700000000001</v>
      </c>
      <c r="F13" s="8">
        <v>56.15</v>
      </c>
      <c r="G13" s="7">
        <v>32.229999999999997</v>
      </c>
    </row>
    <row r="14" spans="1:7" s="4" customFormat="1" ht="11.25" x14ac:dyDescent="0.2">
      <c r="A14" s="24" t="s">
        <v>14</v>
      </c>
      <c r="B14" s="25">
        <v>960</v>
      </c>
      <c r="C14" s="26"/>
      <c r="D14" s="26"/>
      <c r="E14" s="26"/>
      <c r="F14" s="26"/>
      <c r="G14" s="10"/>
    </row>
    <row r="15" spans="1:7" s="4" customFormat="1" ht="12.75" x14ac:dyDescent="0.2">
      <c r="A15" s="27" t="s">
        <v>15</v>
      </c>
      <c r="B15" s="20">
        <v>960</v>
      </c>
      <c r="C15" s="21"/>
      <c r="D15" s="21"/>
      <c r="E15" s="21"/>
      <c r="F15" s="21"/>
      <c r="G15" s="10"/>
    </row>
    <row r="16" spans="1:7" s="4" customFormat="1" ht="11.25" x14ac:dyDescent="0.2">
      <c r="A16" s="24" t="s">
        <v>18</v>
      </c>
      <c r="B16" s="28">
        <v>8634.7000000000007</v>
      </c>
      <c r="C16" s="26"/>
      <c r="D16" s="26"/>
      <c r="E16" s="28">
        <v>7693.82</v>
      </c>
      <c r="F16" s="25">
        <v>89.1</v>
      </c>
      <c r="G16" s="10"/>
    </row>
    <row r="17" spans="1:7" s="4" customFormat="1" ht="12.75" x14ac:dyDescent="0.2">
      <c r="A17" s="27" t="s">
        <v>19</v>
      </c>
      <c r="B17" s="20">
        <v>884.68</v>
      </c>
      <c r="C17" s="21"/>
      <c r="D17" s="21"/>
      <c r="E17" s="20">
        <v>963.22</v>
      </c>
      <c r="F17" s="20">
        <v>108.88</v>
      </c>
      <c r="G17" s="10"/>
    </row>
    <row r="18" spans="1:7" s="4" customFormat="1" ht="12.75" x14ac:dyDescent="0.2">
      <c r="A18" s="27" t="s">
        <v>21</v>
      </c>
      <c r="B18" s="19">
        <v>7750.02</v>
      </c>
      <c r="C18" s="21"/>
      <c r="D18" s="21"/>
      <c r="E18" s="19">
        <v>6730.6</v>
      </c>
      <c r="F18" s="20">
        <v>86.85</v>
      </c>
      <c r="G18" s="10"/>
    </row>
    <row r="19" spans="1:7" s="4" customFormat="1" ht="11.25" x14ac:dyDescent="0.2">
      <c r="A19" s="24" t="s">
        <v>25</v>
      </c>
      <c r="B19" s="28">
        <v>8380.73</v>
      </c>
      <c r="C19" s="26"/>
      <c r="D19" s="26"/>
      <c r="E19" s="28">
        <v>2398.88</v>
      </c>
      <c r="F19" s="25">
        <v>28.62</v>
      </c>
      <c r="G19" s="10"/>
    </row>
    <row r="20" spans="1:7" s="4" customFormat="1" ht="12.75" x14ac:dyDescent="0.2">
      <c r="A20" s="27" t="s">
        <v>26</v>
      </c>
      <c r="B20" s="19">
        <v>1900</v>
      </c>
      <c r="C20" s="21"/>
      <c r="D20" s="21"/>
      <c r="E20" s="21"/>
      <c r="F20" s="21"/>
      <c r="G20" s="10"/>
    </row>
    <row r="21" spans="1:7" s="4" customFormat="1" ht="12.75" x14ac:dyDescent="0.2">
      <c r="A21" s="27" t="s">
        <v>27</v>
      </c>
      <c r="B21" s="19">
        <v>2624.63</v>
      </c>
      <c r="C21" s="21"/>
      <c r="D21" s="21"/>
      <c r="E21" s="19">
        <v>1144.67</v>
      </c>
      <c r="F21" s="20">
        <v>43.61</v>
      </c>
      <c r="G21" s="10"/>
    </row>
    <row r="22" spans="1:7" s="4" customFormat="1" ht="12.75" x14ac:dyDescent="0.2">
      <c r="A22" s="27" t="s">
        <v>28</v>
      </c>
      <c r="B22" s="19">
        <v>2449.98</v>
      </c>
      <c r="C22" s="21"/>
      <c r="D22" s="21"/>
      <c r="E22" s="19">
        <v>1254.21</v>
      </c>
      <c r="F22" s="20">
        <v>51.19</v>
      </c>
      <c r="G22" s="10"/>
    </row>
    <row r="23" spans="1:7" s="4" customFormat="1" ht="12.75" x14ac:dyDescent="0.2">
      <c r="A23" s="27" t="s">
        <v>31</v>
      </c>
      <c r="B23" s="19">
        <v>1406.12</v>
      </c>
      <c r="C23" s="21"/>
      <c r="D23" s="21"/>
      <c r="E23" s="21"/>
      <c r="F23" s="21"/>
      <c r="G23" s="10"/>
    </row>
    <row r="24" spans="1:7" s="4" customFormat="1" ht="12.75" x14ac:dyDescent="0.2">
      <c r="A24" s="23" t="s">
        <v>40</v>
      </c>
      <c r="B24" s="11"/>
      <c r="C24" s="11"/>
      <c r="D24" s="11"/>
      <c r="E24" s="8">
        <v>43.01</v>
      </c>
      <c r="F24" s="11"/>
      <c r="G24" s="10"/>
    </row>
    <row r="25" spans="1:7" s="4" customFormat="1" ht="11.25" x14ac:dyDescent="0.2">
      <c r="A25" s="24" t="s">
        <v>41</v>
      </c>
      <c r="B25" s="26"/>
      <c r="C25" s="26"/>
      <c r="D25" s="26"/>
      <c r="E25" s="25">
        <v>43.01</v>
      </c>
      <c r="F25" s="26"/>
      <c r="G25" s="10"/>
    </row>
    <row r="26" spans="1:7" s="4" customFormat="1" ht="12.75" x14ac:dyDescent="0.2">
      <c r="A26" s="27" t="s">
        <v>42</v>
      </c>
      <c r="B26" s="21"/>
      <c r="C26" s="21"/>
      <c r="D26" s="21"/>
      <c r="E26" s="20">
        <v>43.01</v>
      </c>
      <c r="F26" s="21"/>
      <c r="G26" s="10"/>
    </row>
    <row r="27" spans="1:7" s="4" customFormat="1" ht="25.5" x14ac:dyDescent="0.2">
      <c r="A27" s="9" t="s">
        <v>119</v>
      </c>
      <c r="B27" s="6">
        <v>51151.86</v>
      </c>
      <c r="C27" s="6">
        <v>110700</v>
      </c>
      <c r="D27" s="6">
        <v>110700</v>
      </c>
      <c r="E27" s="6">
        <v>50800.47</v>
      </c>
      <c r="F27" s="8">
        <v>99.31</v>
      </c>
      <c r="G27" s="7">
        <v>45.89</v>
      </c>
    </row>
    <row r="28" spans="1:7" s="4" customFormat="1" ht="12.75" x14ac:dyDescent="0.2">
      <c r="A28" s="23" t="s">
        <v>13</v>
      </c>
      <c r="B28" s="6">
        <v>51073.42</v>
      </c>
      <c r="C28" s="6">
        <v>110640</v>
      </c>
      <c r="D28" s="6">
        <v>110640</v>
      </c>
      <c r="E28" s="6">
        <v>50800.47</v>
      </c>
      <c r="F28" s="8">
        <v>99.47</v>
      </c>
      <c r="G28" s="7">
        <v>45.92</v>
      </c>
    </row>
    <row r="29" spans="1:7" s="4" customFormat="1" ht="11.25" x14ac:dyDescent="0.2">
      <c r="A29" s="24" t="s">
        <v>14</v>
      </c>
      <c r="B29" s="28">
        <v>3391.87</v>
      </c>
      <c r="C29" s="26"/>
      <c r="D29" s="26"/>
      <c r="E29" s="28">
        <v>3856.18</v>
      </c>
      <c r="F29" s="25">
        <v>113.69</v>
      </c>
      <c r="G29" s="10"/>
    </row>
    <row r="30" spans="1:7" s="4" customFormat="1" ht="12.75" x14ac:dyDescent="0.2">
      <c r="A30" s="27" t="s">
        <v>15</v>
      </c>
      <c r="B30" s="19">
        <v>3059.55</v>
      </c>
      <c r="C30" s="21"/>
      <c r="D30" s="21"/>
      <c r="E30" s="19">
        <v>3251.18</v>
      </c>
      <c r="F30" s="20">
        <v>106.26</v>
      </c>
      <c r="G30" s="10"/>
    </row>
    <row r="31" spans="1:7" s="4" customFormat="1" ht="12.75" x14ac:dyDescent="0.2">
      <c r="A31" s="27" t="s">
        <v>17</v>
      </c>
      <c r="B31" s="20">
        <v>332.32</v>
      </c>
      <c r="C31" s="21"/>
      <c r="D31" s="21"/>
      <c r="E31" s="20">
        <v>605</v>
      </c>
      <c r="F31" s="20">
        <v>182.05</v>
      </c>
      <c r="G31" s="10"/>
    </row>
    <row r="32" spans="1:7" s="4" customFormat="1" ht="11.25" x14ac:dyDescent="0.2">
      <c r="A32" s="24" t="s">
        <v>18</v>
      </c>
      <c r="B32" s="28">
        <v>25736.05</v>
      </c>
      <c r="C32" s="26"/>
      <c r="D32" s="26"/>
      <c r="E32" s="28">
        <v>27085.81</v>
      </c>
      <c r="F32" s="25">
        <v>105.24</v>
      </c>
      <c r="G32" s="10"/>
    </row>
    <row r="33" spans="1:7" s="4" customFormat="1" ht="12.75" x14ac:dyDescent="0.2">
      <c r="A33" s="27" t="s">
        <v>19</v>
      </c>
      <c r="B33" s="19">
        <v>7090.37</v>
      </c>
      <c r="C33" s="21"/>
      <c r="D33" s="21"/>
      <c r="E33" s="19">
        <v>8516.98</v>
      </c>
      <c r="F33" s="20">
        <v>120.12</v>
      </c>
      <c r="G33" s="10"/>
    </row>
    <row r="34" spans="1:7" s="4" customFormat="1" ht="12.75" x14ac:dyDescent="0.2">
      <c r="A34" s="27" t="s">
        <v>21</v>
      </c>
      <c r="B34" s="19">
        <v>17425.47</v>
      </c>
      <c r="C34" s="21"/>
      <c r="D34" s="21"/>
      <c r="E34" s="19">
        <v>17291.59</v>
      </c>
      <c r="F34" s="20">
        <v>99.23</v>
      </c>
      <c r="G34" s="10"/>
    </row>
    <row r="35" spans="1:7" s="4" customFormat="1" ht="25.5" x14ac:dyDescent="0.2">
      <c r="A35" s="27" t="s">
        <v>22</v>
      </c>
      <c r="B35" s="20">
        <v>705.21</v>
      </c>
      <c r="C35" s="21"/>
      <c r="D35" s="21"/>
      <c r="E35" s="19">
        <v>1168.46</v>
      </c>
      <c r="F35" s="20">
        <v>165.69</v>
      </c>
      <c r="G35" s="10"/>
    </row>
    <row r="36" spans="1:7" s="4" customFormat="1" ht="12.75" x14ac:dyDescent="0.2">
      <c r="A36" s="27" t="s">
        <v>23</v>
      </c>
      <c r="B36" s="20">
        <v>515</v>
      </c>
      <c r="C36" s="21"/>
      <c r="D36" s="21"/>
      <c r="E36" s="20">
        <v>108.78</v>
      </c>
      <c r="F36" s="20">
        <v>21.12</v>
      </c>
      <c r="G36" s="10"/>
    </row>
    <row r="37" spans="1:7" s="4" customFormat="1" ht="11.25" x14ac:dyDescent="0.2">
      <c r="A37" s="24" t="s">
        <v>25</v>
      </c>
      <c r="B37" s="28">
        <v>20799.060000000001</v>
      </c>
      <c r="C37" s="26"/>
      <c r="D37" s="26"/>
      <c r="E37" s="28">
        <v>18791.37</v>
      </c>
      <c r="F37" s="25">
        <v>90.35</v>
      </c>
      <c r="G37" s="10"/>
    </row>
    <row r="38" spans="1:7" s="4" customFormat="1" ht="12.75" x14ac:dyDescent="0.2">
      <c r="A38" s="27" t="s">
        <v>26</v>
      </c>
      <c r="B38" s="19">
        <v>1142.49</v>
      </c>
      <c r="C38" s="21"/>
      <c r="D38" s="21"/>
      <c r="E38" s="19">
        <v>1318.11</v>
      </c>
      <c r="F38" s="20">
        <v>115.37</v>
      </c>
      <c r="G38" s="10"/>
    </row>
    <row r="39" spans="1:7" s="4" customFormat="1" ht="12.75" x14ac:dyDescent="0.2">
      <c r="A39" s="27" t="s">
        <v>27</v>
      </c>
      <c r="B39" s="19">
        <v>6706.61</v>
      </c>
      <c r="C39" s="21"/>
      <c r="D39" s="21"/>
      <c r="E39" s="19">
        <v>3391.82</v>
      </c>
      <c r="F39" s="20">
        <v>50.57</v>
      </c>
      <c r="G39" s="10"/>
    </row>
    <row r="40" spans="1:7" s="4" customFormat="1" ht="12.75" x14ac:dyDescent="0.2">
      <c r="A40" s="27" t="s">
        <v>28</v>
      </c>
      <c r="B40" s="19">
        <v>4278.2</v>
      </c>
      <c r="C40" s="21"/>
      <c r="D40" s="21"/>
      <c r="E40" s="19">
        <v>6632.87</v>
      </c>
      <c r="F40" s="20">
        <v>155.04</v>
      </c>
      <c r="G40" s="10"/>
    </row>
    <row r="41" spans="1:7" s="4" customFormat="1" ht="12.75" x14ac:dyDescent="0.2">
      <c r="A41" s="27" t="s">
        <v>29</v>
      </c>
      <c r="B41" s="19">
        <v>4691.76</v>
      </c>
      <c r="C41" s="21"/>
      <c r="D41" s="21"/>
      <c r="E41" s="19">
        <v>4691.76</v>
      </c>
      <c r="F41" s="20">
        <v>100</v>
      </c>
      <c r="G41" s="10"/>
    </row>
    <row r="42" spans="1:7" s="4" customFormat="1" ht="12.75" x14ac:dyDescent="0.2">
      <c r="A42" s="27" t="s">
        <v>30</v>
      </c>
      <c r="B42" s="20">
        <v>441</v>
      </c>
      <c r="C42" s="21"/>
      <c r="D42" s="21"/>
      <c r="E42" s="20">
        <v>640</v>
      </c>
      <c r="F42" s="20">
        <v>145.12</v>
      </c>
      <c r="G42" s="10"/>
    </row>
    <row r="43" spans="1:7" s="4" customFormat="1" ht="12.75" x14ac:dyDescent="0.2">
      <c r="A43" s="27" t="s">
        <v>31</v>
      </c>
      <c r="B43" s="20">
        <v>230.04</v>
      </c>
      <c r="C43" s="21"/>
      <c r="D43" s="21"/>
      <c r="E43" s="20">
        <v>477.57</v>
      </c>
      <c r="F43" s="20">
        <v>207.6</v>
      </c>
      <c r="G43" s="10"/>
    </row>
    <row r="44" spans="1:7" s="4" customFormat="1" ht="12.75" x14ac:dyDescent="0.2">
      <c r="A44" s="27" t="s">
        <v>32</v>
      </c>
      <c r="B44" s="19">
        <v>2568.96</v>
      </c>
      <c r="C44" s="21"/>
      <c r="D44" s="21"/>
      <c r="E44" s="19">
        <v>1604.24</v>
      </c>
      <c r="F44" s="20">
        <v>62.45</v>
      </c>
      <c r="G44" s="10"/>
    </row>
    <row r="45" spans="1:7" s="4" customFormat="1" ht="12.75" x14ac:dyDescent="0.2">
      <c r="A45" s="27" t="s">
        <v>33</v>
      </c>
      <c r="B45" s="20">
        <v>740</v>
      </c>
      <c r="C45" s="21"/>
      <c r="D45" s="21"/>
      <c r="E45" s="20">
        <v>35</v>
      </c>
      <c r="F45" s="20">
        <v>4.7300000000000004</v>
      </c>
      <c r="G45" s="10"/>
    </row>
    <row r="46" spans="1:7" s="4" customFormat="1" ht="11.25" x14ac:dyDescent="0.2">
      <c r="A46" s="24" t="s">
        <v>34</v>
      </c>
      <c r="B46" s="28">
        <v>1146.44</v>
      </c>
      <c r="C46" s="26"/>
      <c r="D46" s="26"/>
      <c r="E46" s="28">
        <v>1067.1099999999999</v>
      </c>
      <c r="F46" s="25">
        <v>93.08</v>
      </c>
      <c r="G46" s="10"/>
    </row>
    <row r="47" spans="1:7" s="4" customFormat="1" ht="12.75" x14ac:dyDescent="0.2">
      <c r="A47" s="27" t="s">
        <v>35</v>
      </c>
      <c r="B47" s="20">
        <v>850.47</v>
      </c>
      <c r="C47" s="21"/>
      <c r="D47" s="21"/>
      <c r="E47" s="20">
        <v>850.47</v>
      </c>
      <c r="F47" s="20">
        <v>100</v>
      </c>
      <c r="G47" s="10"/>
    </row>
    <row r="48" spans="1:7" s="4" customFormat="1" ht="12.75" x14ac:dyDescent="0.2">
      <c r="A48" s="27" t="s">
        <v>37</v>
      </c>
      <c r="B48" s="20">
        <v>125</v>
      </c>
      <c r="C48" s="21"/>
      <c r="D48" s="21"/>
      <c r="E48" s="20">
        <v>95</v>
      </c>
      <c r="F48" s="20">
        <v>76</v>
      </c>
      <c r="G48" s="10"/>
    </row>
    <row r="49" spans="1:7" s="4" customFormat="1" ht="12.75" x14ac:dyDescent="0.2">
      <c r="A49" s="27" t="s">
        <v>38</v>
      </c>
      <c r="B49" s="20">
        <v>106.27</v>
      </c>
      <c r="C49" s="21"/>
      <c r="D49" s="21"/>
      <c r="E49" s="20">
        <v>66.36</v>
      </c>
      <c r="F49" s="20">
        <v>62.44</v>
      </c>
      <c r="G49" s="10"/>
    </row>
    <row r="50" spans="1:7" s="4" customFormat="1" ht="12.75" x14ac:dyDescent="0.2">
      <c r="A50" s="27" t="s">
        <v>39</v>
      </c>
      <c r="B50" s="20">
        <v>64.7</v>
      </c>
      <c r="C50" s="21"/>
      <c r="D50" s="21"/>
      <c r="E50" s="20">
        <v>55.28</v>
      </c>
      <c r="F50" s="20">
        <v>85.44</v>
      </c>
      <c r="G50" s="10"/>
    </row>
    <row r="51" spans="1:7" s="4" customFormat="1" ht="12.75" x14ac:dyDescent="0.2">
      <c r="A51" s="23" t="s">
        <v>40</v>
      </c>
      <c r="B51" s="8">
        <v>78.44</v>
      </c>
      <c r="C51" s="8">
        <v>60</v>
      </c>
      <c r="D51" s="8">
        <v>60</v>
      </c>
      <c r="E51" s="11"/>
      <c r="F51" s="11"/>
      <c r="G51" s="10"/>
    </row>
    <row r="52" spans="1:7" s="4" customFormat="1" ht="11.25" x14ac:dyDescent="0.2">
      <c r="A52" s="24" t="s">
        <v>41</v>
      </c>
      <c r="B52" s="25">
        <v>78.44</v>
      </c>
      <c r="C52" s="26"/>
      <c r="D52" s="26"/>
      <c r="E52" s="26"/>
      <c r="F52" s="26"/>
      <c r="G52" s="10"/>
    </row>
    <row r="53" spans="1:7" s="4" customFormat="1" ht="12.75" x14ac:dyDescent="0.2">
      <c r="A53" s="27" t="s">
        <v>42</v>
      </c>
      <c r="B53" s="20">
        <v>78.44</v>
      </c>
      <c r="C53" s="21"/>
      <c r="D53" s="21"/>
      <c r="E53" s="21"/>
      <c r="F53" s="21"/>
      <c r="G53" s="10"/>
    </row>
    <row r="54" spans="1:7" s="4" customFormat="1" ht="25.5" x14ac:dyDescent="0.2">
      <c r="A54" s="9" t="s">
        <v>120</v>
      </c>
      <c r="B54" s="11"/>
      <c r="C54" s="11"/>
      <c r="D54" s="11"/>
      <c r="E54" s="6">
        <v>3217.5</v>
      </c>
      <c r="F54" s="11"/>
      <c r="G54" s="10"/>
    </row>
    <row r="55" spans="1:7" s="4" customFormat="1" ht="12.75" x14ac:dyDescent="0.2">
      <c r="A55" s="23" t="s">
        <v>13</v>
      </c>
      <c r="B55" s="11"/>
      <c r="C55" s="11"/>
      <c r="D55" s="11"/>
      <c r="E55" s="6">
        <v>3217.5</v>
      </c>
      <c r="F55" s="11"/>
      <c r="G55" s="10"/>
    </row>
    <row r="56" spans="1:7" s="4" customFormat="1" ht="11.25" x14ac:dyDescent="0.2">
      <c r="A56" s="24" t="s">
        <v>25</v>
      </c>
      <c r="B56" s="26"/>
      <c r="C56" s="26"/>
      <c r="D56" s="26"/>
      <c r="E56" s="28">
        <v>3217.5</v>
      </c>
      <c r="F56" s="26"/>
      <c r="G56" s="10"/>
    </row>
    <row r="57" spans="1:7" s="4" customFormat="1" ht="12.75" x14ac:dyDescent="0.2">
      <c r="A57" s="27" t="s">
        <v>27</v>
      </c>
      <c r="B57" s="21"/>
      <c r="C57" s="21"/>
      <c r="D57" s="21"/>
      <c r="E57" s="19">
        <v>3217.5</v>
      </c>
      <c r="F57" s="21"/>
      <c r="G57" s="10"/>
    </row>
    <row r="58" spans="1:7" s="4" customFormat="1" ht="25.5" x14ac:dyDescent="0.2">
      <c r="A58" s="9" t="s">
        <v>121</v>
      </c>
      <c r="B58" s="11"/>
      <c r="C58" s="6">
        <v>2582690</v>
      </c>
      <c r="D58" s="6">
        <v>2582690</v>
      </c>
      <c r="E58" s="6">
        <v>1384164.32</v>
      </c>
      <c r="F58" s="11"/>
      <c r="G58" s="7">
        <v>53.59</v>
      </c>
    </row>
    <row r="59" spans="1:7" s="4" customFormat="1" ht="12.75" x14ac:dyDescent="0.2">
      <c r="A59" s="23" t="s">
        <v>4</v>
      </c>
      <c r="B59" s="11"/>
      <c r="C59" s="6">
        <v>2521500</v>
      </c>
      <c r="D59" s="6">
        <v>2521500</v>
      </c>
      <c r="E59" s="6">
        <v>1353589.63</v>
      </c>
      <c r="F59" s="11"/>
      <c r="G59" s="7">
        <v>53.68</v>
      </c>
    </row>
    <row r="60" spans="1:7" s="4" customFormat="1" ht="11.25" x14ac:dyDescent="0.2">
      <c r="A60" s="24" t="s">
        <v>5</v>
      </c>
      <c r="B60" s="26"/>
      <c r="C60" s="26"/>
      <c r="D60" s="26"/>
      <c r="E60" s="28">
        <v>1126799.97</v>
      </c>
      <c r="F60" s="26"/>
      <c r="G60" s="10"/>
    </row>
    <row r="61" spans="1:7" s="4" customFormat="1" ht="12.75" x14ac:dyDescent="0.2">
      <c r="A61" s="27" t="s">
        <v>6</v>
      </c>
      <c r="B61" s="21"/>
      <c r="C61" s="21"/>
      <c r="D61" s="21"/>
      <c r="E61" s="19">
        <v>1077778.3899999999</v>
      </c>
      <c r="F61" s="21"/>
      <c r="G61" s="10"/>
    </row>
    <row r="62" spans="1:7" s="4" customFormat="1" ht="12.75" x14ac:dyDescent="0.2">
      <c r="A62" s="27" t="s">
        <v>7</v>
      </c>
      <c r="B62" s="21"/>
      <c r="C62" s="21"/>
      <c r="D62" s="21"/>
      <c r="E62" s="19">
        <v>31404.31</v>
      </c>
      <c r="F62" s="21"/>
      <c r="G62" s="10"/>
    </row>
    <row r="63" spans="1:7" s="4" customFormat="1" ht="12.75" x14ac:dyDescent="0.2">
      <c r="A63" s="27" t="s">
        <v>8</v>
      </c>
      <c r="B63" s="21"/>
      <c r="C63" s="21"/>
      <c r="D63" s="21"/>
      <c r="E63" s="19">
        <v>17617.27</v>
      </c>
      <c r="F63" s="21"/>
      <c r="G63" s="10"/>
    </row>
    <row r="64" spans="1:7" s="4" customFormat="1" ht="11.25" x14ac:dyDescent="0.2">
      <c r="A64" s="24" t="s">
        <v>9</v>
      </c>
      <c r="B64" s="26"/>
      <c r="C64" s="26"/>
      <c r="D64" s="26"/>
      <c r="E64" s="28">
        <v>40825.019999999997</v>
      </c>
      <c r="F64" s="26"/>
      <c r="G64" s="10"/>
    </row>
    <row r="65" spans="1:7" s="4" customFormat="1" ht="12.75" x14ac:dyDescent="0.2">
      <c r="A65" s="27" t="s">
        <v>10</v>
      </c>
      <c r="B65" s="21"/>
      <c r="C65" s="21"/>
      <c r="D65" s="21"/>
      <c r="E65" s="19">
        <v>40825.019999999997</v>
      </c>
      <c r="F65" s="21"/>
      <c r="G65" s="10"/>
    </row>
    <row r="66" spans="1:7" s="4" customFormat="1" ht="11.25" x14ac:dyDescent="0.2">
      <c r="A66" s="24" t="s">
        <v>11</v>
      </c>
      <c r="B66" s="26"/>
      <c r="C66" s="26"/>
      <c r="D66" s="26"/>
      <c r="E66" s="28">
        <v>185964.64</v>
      </c>
      <c r="F66" s="26"/>
      <c r="G66" s="10"/>
    </row>
    <row r="67" spans="1:7" s="4" customFormat="1" ht="12.75" x14ac:dyDescent="0.2">
      <c r="A67" s="27" t="s">
        <v>12</v>
      </c>
      <c r="B67" s="21"/>
      <c r="C67" s="21"/>
      <c r="D67" s="21"/>
      <c r="E67" s="19">
        <v>185964.64</v>
      </c>
      <c r="F67" s="21"/>
      <c r="G67" s="10"/>
    </row>
    <row r="68" spans="1:7" s="4" customFormat="1" ht="12.75" x14ac:dyDescent="0.2">
      <c r="A68" s="23" t="s">
        <v>13</v>
      </c>
      <c r="B68" s="11"/>
      <c r="C68" s="6">
        <v>52690</v>
      </c>
      <c r="D68" s="6">
        <v>52690</v>
      </c>
      <c r="E68" s="6">
        <v>25707.61</v>
      </c>
      <c r="F68" s="11"/>
      <c r="G68" s="7">
        <v>48.79</v>
      </c>
    </row>
    <row r="69" spans="1:7" s="4" customFormat="1" ht="11.25" x14ac:dyDescent="0.2">
      <c r="A69" s="24" t="s">
        <v>14</v>
      </c>
      <c r="B69" s="26"/>
      <c r="C69" s="26"/>
      <c r="D69" s="26"/>
      <c r="E69" s="28">
        <v>25707.61</v>
      </c>
      <c r="F69" s="26"/>
      <c r="G69" s="10"/>
    </row>
    <row r="70" spans="1:7" s="4" customFormat="1" ht="12.75" x14ac:dyDescent="0.2">
      <c r="A70" s="27" t="s">
        <v>15</v>
      </c>
      <c r="B70" s="21"/>
      <c r="C70" s="21"/>
      <c r="D70" s="21"/>
      <c r="E70" s="20">
        <v>403.2</v>
      </c>
      <c r="F70" s="21"/>
      <c r="G70" s="10"/>
    </row>
    <row r="71" spans="1:7" s="4" customFormat="1" ht="25.5" x14ac:dyDescent="0.2">
      <c r="A71" s="27" t="s">
        <v>16</v>
      </c>
      <c r="B71" s="21"/>
      <c r="C71" s="21"/>
      <c r="D71" s="21"/>
      <c r="E71" s="19">
        <v>25304.41</v>
      </c>
      <c r="F71" s="21"/>
      <c r="G71" s="10"/>
    </row>
    <row r="72" spans="1:7" s="4" customFormat="1" ht="25.5" x14ac:dyDescent="0.2">
      <c r="A72" s="23" t="s">
        <v>43</v>
      </c>
      <c r="B72" s="11"/>
      <c r="C72" s="6">
        <v>8500</v>
      </c>
      <c r="D72" s="6">
        <v>8500</v>
      </c>
      <c r="E72" s="6">
        <v>4867.08</v>
      </c>
      <c r="F72" s="11"/>
      <c r="G72" s="7">
        <v>57.26</v>
      </c>
    </row>
    <row r="73" spans="1:7" s="4" customFormat="1" ht="22.5" x14ac:dyDescent="0.2">
      <c r="A73" s="24" t="s">
        <v>44</v>
      </c>
      <c r="B73" s="26"/>
      <c r="C73" s="26"/>
      <c r="D73" s="26"/>
      <c r="E73" s="28">
        <v>4867.08</v>
      </c>
      <c r="F73" s="26"/>
      <c r="G73" s="10"/>
    </row>
    <row r="74" spans="1:7" s="4" customFormat="1" ht="12.75" x14ac:dyDescent="0.2">
      <c r="A74" s="27" t="s">
        <v>45</v>
      </c>
      <c r="B74" s="21"/>
      <c r="C74" s="21"/>
      <c r="D74" s="21"/>
      <c r="E74" s="19">
        <v>4867.08</v>
      </c>
      <c r="F74" s="21"/>
      <c r="G74" s="10"/>
    </row>
    <row r="75" spans="1:7" s="4" customFormat="1" ht="12.75" x14ac:dyDescent="0.2">
      <c r="A75" s="9" t="s">
        <v>122</v>
      </c>
      <c r="B75" s="6">
        <v>1492745.9</v>
      </c>
      <c r="C75" s="11"/>
      <c r="D75" s="11"/>
      <c r="E75" s="8">
        <v>210</v>
      </c>
      <c r="F75" s="8">
        <v>0.01</v>
      </c>
      <c r="G75" s="10"/>
    </row>
    <row r="76" spans="1:7" s="4" customFormat="1" ht="12.75" x14ac:dyDescent="0.2">
      <c r="A76" s="23" t="s">
        <v>4</v>
      </c>
      <c r="B76" s="6">
        <v>1462464.23</v>
      </c>
      <c r="C76" s="11"/>
      <c r="D76" s="11"/>
      <c r="E76" s="11"/>
      <c r="F76" s="11"/>
      <c r="G76" s="10"/>
    </row>
    <row r="77" spans="1:7" s="4" customFormat="1" ht="11.25" x14ac:dyDescent="0.2">
      <c r="A77" s="24" t="s">
        <v>5</v>
      </c>
      <c r="B77" s="28">
        <v>1220455.25</v>
      </c>
      <c r="C77" s="26"/>
      <c r="D77" s="26"/>
      <c r="E77" s="26"/>
      <c r="F77" s="26"/>
      <c r="G77" s="10"/>
    </row>
    <row r="78" spans="1:7" s="4" customFormat="1" ht="12.75" x14ac:dyDescent="0.2">
      <c r="A78" s="27" t="s">
        <v>6</v>
      </c>
      <c r="B78" s="19">
        <v>1178530.1299999999</v>
      </c>
      <c r="C78" s="21"/>
      <c r="D78" s="21"/>
      <c r="E78" s="21"/>
      <c r="F78" s="21"/>
      <c r="G78" s="10"/>
    </row>
    <row r="79" spans="1:7" s="4" customFormat="1" ht="12.75" x14ac:dyDescent="0.2">
      <c r="A79" s="27" t="s">
        <v>7</v>
      </c>
      <c r="B79" s="19">
        <v>30452.22</v>
      </c>
      <c r="C79" s="21"/>
      <c r="D79" s="21"/>
      <c r="E79" s="21"/>
      <c r="F79" s="21"/>
      <c r="G79" s="10"/>
    </row>
    <row r="80" spans="1:7" s="4" customFormat="1" ht="12.75" x14ac:dyDescent="0.2">
      <c r="A80" s="27" t="s">
        <v>8</v>
      </c>
      <c r="B80" s="19">
        <v>11472.9</v>
      </c>
      <c r="C80" s="21"/>
      <c r="D80" s="21"/>
      <c r="E80" s="21"/>
      <c r="F80" s="21"/>
      <c r="G80" s="10"/>
    </row>
    <row r="81" spans="1:7" s="4" customFormat="1" ht="11.25" x14ac:dyDescent="0.2">
      <c r="A81" s="24" t="s">
        <v>9</v>
      </c>
      <c r="B81" s="28">
        <v>40481.32</v>
      </c>
      <c r="C81" s="26"/>
      <c r="D81" s="26"/>
      <c r="E81" s="26"/>
      <c r="F81" s="26"/>
      <c r="G81" s="10"/>
    </row>
    <row r="82" spans="1:7" s="4" customFormat="1" ht="12.75" x14ac:dyDescent="0.2">
      <c r="A82" s="27" t="s">
        <v>10</v>
      </c>
      <c r="B82" s="19">
        <v>40481.32</v>
      </c>
      <c r="C82" s="21"/>
      <c r="D82" s="21"/>
      <c r="E82" s="21"/>
      <c r="F82" s="21"/>
      <c r="G82" s="10"/>
    </row>
    <row r="83" spans="1:7" s="4" customFormat="1" ht="11.25" x14ac:dyDescent="0.2">
      <c r="A83" s="24" t="s">
        <v>11</v>
      </c>
      <c r="B83" s="28">
        <v>201527.66</v>
      </c>
      <c r="C83" s="26"/>
      <c r="D83" s="26"/>
      <c r="E83" s="26"/>
      <c r="F83" s="26"/>
      <c r="G83" s="10"/>
    </row>
    <row r="84" spans="1:7" s="4" customFormat="1" ht="12.75" x14ac:dyDescent="0.2">
      <c r="A84" s="27" t="s">
        <v>12</v>
      </c>
      <c r="B84" s="19">
        <v>201527.66</v>
      </c>
      <c r="C84" s="21"/>
      <c r="D84" s="21"/>
      <c r="E84" s="21"/>
      <c r="F84" s="21"/>
      <c r="G84" s="10"/>
    </row>
    <row r="85" spans="1:7" s="4" customFormat="1" ht="12.75" x14ac:dyDescent="0.2">
      <c r="A85" s="23" t="s">
        <v>13</v>
      </c>
      <c r="B85" s="6">
        <v>26425.77</v>
      </c>
      <c r="C85" s="11"/>
      <c r="D85" s="11"/>
      <c r="E85" s="11"/>
      <c r="F85" s="11"/>
      <c r="G85" s="10"/>
    </row>
    <row r="86" spans="1:7" s="4" customFormat="1" ht="11.25" x14ac:dyDescent="0.2">
      <c r="A86" s="24" t="s">
        <v>14</v>
      </c>
      <c r="B86" s="28">
        <v>24775.64</v>
      </c>
      <c r="C86" s="26"/>
      <c r="D86" s="26"/>
      <c r="E86" s="26"/>
      <c r="F86" s="26"/>
      <c r="G86" s="10"/>
    </row>
    <row r="87" spans="1:7" s="4" customFormat="1" ht="12.75" x14ac:dyDescent="0.2">
      <c r="A87" s="27" t="s">
        <v>15</v>
      </c>
      <c r="B87" s="20">
        <v>250.6</v>
      </c>
      <c r="C87" s="21"/>
      <c r="D87" s="21"/>
      <c r="E87" s="21"/>
      <c r="F87" s="21"/>
      <c r="G87" s="10"/>
    </row>
    <row r="88" spans="1:7" s="4" customFormat="1" ht="25.5" x14ac:dyDescent="0.2">
      <c r="A88" s="27" t="s">
        <v>16</v>
      </c>
      <c r="B88" s="19">
        <v>24525.040000000001</v>
      </c>
      <c r="C88" s="21"/>
      <c r="D88" s="21"/>
      <c r="E88" s="21"/>
      <c r="F88" s="21"/>
      <c r="G88" s="10"/>
    </row>
    <row r="89" spans="1:7" s="4" customFormat="1" ht="11.25" x14ac:dyDescent="0.2">
      <c r="A89" s="24" t="s">
        <v>18</v>
      </c>
      <c r="B89" s="28">
        <v>1650.13</v>
      </c>
      <c r="C89" s="26"/>
      <c r="D89" s="26"/>
      <c r="E89" s="26"/>
      <c r="F89" s="26"/>
      <c r="G89" s="10"/>
    </row>
    <row r="90" spans="1:7" s="4" customFormat="1" ht="12.75" x14ac:dyDescent="0.2">
      <c r="A90" s="27" t="s">
        <v>19</v>
      </c>
      <c r="B90" s="19">
        <v>1650.13</v>
      </c>
      <c r="C90" s="21"/>
      <c r="D90" s="21"/>
      <c r="E90" s="21"/>
      <c r="F90" s="21"/>
      <c r="G90" s="10"/>
    </row>
    <row r="91" spans="1:7" s="4" customFormat="1" ht="25.5" x14ac:dyDescent="0.2">
      <c r="A91" s="23" t="s">
        <v>43</v>
      </c>
      <c r="B91" s="6">
        <v>3855.9</v>
      </c>
      <c r="C91" s="11"/>
      <c r="D91" s="11"/>
      <c r="E91" s="8">
        <v>210</v>
      </c>
      <c r="F91" s="8">
        <v>5.45</v>
      </c>
      <c r="G91" s="10"/>
    </row>
    <row r="92" spans="1:7" s="4" customFormat="1" ht="22.5" x14ac:dyDescent="0.2">
      <c r="A92" s="24" t="s">
        <v>44</v>
      </c>
      <c r="B92" s="28">
        <v>3855.9</v>
      </c>
      <c r="C92" s="26"/>
      <c r="D92" s="26"/>
      <c r="E92" s="25">
        <v>210</v>
      </c>
      <c r="F92" s="25">
        <v>5.45</v>
      </c>
      <c r="G92" s="10"/>
    </row>
    <row r="93" spans="1:7" s="4" customFormat="1" ht="12.75" x14ac:dyDescent="0.2">
      <c r="A93" s="27" t="s">
        <v>45</v>
      </c>
      <c r="B93" s="19">
        <v>3855.9</v>
      </c>
      <c r="C93" s="21"/>
      <c r="D93" s="21"/>
      <c r="E93" s="20">
        <v>210</v>
      </c>
      <c r="F93" s="20">
        <v>5.45</v>
      </c>
      <c r="G93" s="10"/>
    </row>
    <row r="94" spans="1:7" s="4" customFormat="1" ht="12.75" x14ac:dyDescent="0.2">
      <c r="A94" s="9" t="s">
        <v>123</v>
      </c>
      <c r="B94" s="6">
        <v>4734.7</v>
      </c>
      <c r="C94" s="6">
        <v>6130</v>
      </c>
      <c r="D94" s="6">
        <v>6130</v>
      </c>
      <c r="E94" s="6">
        <v>2840</v>
      </c>
      <c r="F94" s="8">
        <v>59.98</v>
      </c>
      <c r="G94" s="7">
        <v>46.33</v>
      </c>
    </row>
    <row r="95" spans="1:7" s="4" customFormat="1" ht="12.75" x14ac:dyDescent="0.2">
      <c r="A95" s="23" t="s">
        <v>13</v>
      </c>
      <c r="B95" s="6">
        <v>4734.7</v>
      </c>
      <c r="C95" s="6">
        <v>6130</v>
      </c>
      <c r="D95" s="6">
        <v>6130</v>
      </c>
      <c r="E95" s="6">
        <v>2840</v>
      </c>
      <c r="F95" s="8">
        <v>59.98</v>
      </c>
      <c r="G95" s="7">
        <v>46.33</v>
      </c>
    </row>
    <row r="96" spans="1:7" s="4" customFormat="1" ht="11.25" x14ac:dyDescent="0.2">
      <c r="A96" s="24" t="s">
        <v>14</v>
      </c>
      <c r="B96" s="28">
        <v>3000</v>
      </c>
      <c r="C96" s="26"/>
      <c r="D96" s="26"/>
      <c r="E96" s="28">
        <v>2840</v>
      </c>
      <c r="F96" s="25">
        <v>94.67</v>
      </c>
      <c r="G96" s="10"/>
    </row>
    <row r="97" spans="1:7" s="4" customFormat="1" ht="12.75" x14ac:dyDescent="0.2">
      <c r="A97" s="27" t="s">
        <v>15</v>
      </c>
      <c r="B97" s="19">
        <v>3000</v>
      </c>
      <c r="C97" s="21"/>
      <c r="D97" s="21"/>
      <c r="E97" s="19">
        <v>2840</v>
      </c>
      <c r="F97" s="20">
        <v>94.67</v>
      </c>
      <c r="G97" s="10"/>
    </row>
    <row r="98" spans="1:7" s="4" customFormat="1" ht="11.25" x14ac:dyDescent="0.2">
      <c r="A98" s="24" t="s">
        <v>25</v>
      </c>
      <c r="B98" s="28">
        <v>1734.7</v>
      </c>
      <c r="C98" s="26"/>
      <c r="D98" s="26"/>
      <c r="E98" s="26"/>
      <c r="F98" s="26"/>
      <c r="G98" s="10"/>
    </row>
    <row r="99" spans="1:7" s="4" customFormat="1" ht="12.75" x14ac:dyDescent="0.2">
      <c r="A99" s="27" t="s">
        <v>26</v>
      </c>
      <c r="B99" s="19">
        <v>1734.7</v>
      </c>
      <c r="C99" s="21"/>
      <c r="D99" s="21"/>
      <c r="E99" s="21"/>
      <c r="F99" s="21"/>
      <c r="G99" s="10"/>
    </row>
    <row r="100" spans="1:7" s="4" customFormat="1" ht="25.5" x14ac:dyDescent="0.2">
      <c r="A100" s="9" t="s">
        <v>124</v>
      </c>
      <c r="B100" s="8">
        <v>48.46</v>
      </c>
      <c r="C100" s="11"/>
      <c r="D100" s="11"/>
      <c r="E100" s="11"/>
      <c r="F100" s="11"/>
      <c r="G100" s="10"/>
    </row>
    <row r="101" spans="1:7" s="4" customFormat="1" ht="12.75" x14ac:dyDescent="0.2">
      <c r="A101" s="23" t="s">
        <v>13</v>
      </c>
      <c r="B101" s="8">
        <v>48.46</v>
      </c>
      <c r="C101" s="11"/>
      <c r="D101" s="11"/>
      <c r="E101" s="11"/>
      <c r="F101" s="11"/>
      <c r="G101" s="10"/>
    </row>
    <row r="102" spans="1:7" s="4" customFormat="1" ht="11.25" x14ac:dyDescent="0.2">
      <c r="A102" s="24" t="s">
        <v>18</v>
      </c>
      <c r="B102" s="25">
        <v>48.46</v>
      </c>
      <c r="C102" s="26"/>
      <c r="D102" s="26"/>
      <c r="E102" s="26"/>
      <c r="F102" s="26"/>
      <c r="G102" s="10"/>
    </row>
    <row r="103" spans="1:7" s="4" customFormat="1" ht="12.75" x14ac:dyDescent="0.2">
      <c r="A103" s="27" t="s">
        <v>19</v>
      </c>
      <c r="B103" s="20">
        <v>48.46</v>
      </c>
      <c r="C103" s="21"/>
      <c r="D103" s="21"/>
      <c r="E103" s="21"/>
      <c r="F103" s="21"/>
      <c r="G103" s="10"/>
    </row>
    <row r="104" spans="1:7" s="57" customFormat="1" ht="12.75" x14ac:dyDescent="0.2">
      <c r="A104" s="75" t="s">
        <v>125</v>
      </c>
      <c r="B104" s="62"/>
      <c r="C104" s="59">
        <v>40000</v>
      </c>
      <c r="D104" s="59">
        <v>40000</v>
      </c>
      <c r="E104" s="62"/>
      <c r="F104" s="62"/>
      <c r="G104" s="63"/>
    </row>
    <row r="105" spans="1:7" s="4" customFormat="1" ht="25.5" x14ac:dyDescent="0.2">
      <c r="A105" s="9" t="s">
        <v>121</v>
      </c>
      <c r="B105" s="11"/>
      <c r="C105" s="6">
        <v>40000</v>
      </c>
      <c r="D105" s="6">
        <v>40000</v>
      </c>
      <c r="E105" s="11"/>
      <c r="F105" s="11"/>
      <c r="G105" s="10"/>
    </row>
    <row r="106" spans="1:7" s="4" customFormat="1" ht="25.5" x14ac:dyDescent="0.2">
      <c r="A106" s="23" t="s">
        <v>43</v>
      </c>
      <c r="B106" s="11"/>
      <c r="C106" s="6">
        <v>39000</v>
      </c>
      <c r="D106" s="6">
        <v>39000</v>
      </c>
      <c r="E106" s="11"/>
      <c r="F106" s="11"/>
      <c r="G106" s="10"/>
    </row>
    <row r="107" spans="1:7" s="4" customFormat="1" ht="25.5" x14ac:dyDescent="0.2">
      <c r="A107" s="23" t="s">
        <v>49</v>
      </c>
      <c r="B107" s="11"/>
      <c r="C107" s="6">
        <v>1000</v>
      </c>
      <c r="D107" s="6">
        <v>1000</v>
      </c>
      <c r="E107" s="11"/>
      <c r="F107" s="11"/>
      <c r="G107" s="10"/>
    </row>
    <row r="108" spans="1:7" s="57" customFormat="1" ht="12.75" x14ac:dyDescent="0.2">
      <c r="A108" s="75" t="s">
        <v>126</v>
      </c>
      <c r="B108" s="59">
        <v>87315.88</v>
      </c>
      <c r="C108" s="59">
        <v>186390</v>
      </c>
      <c r="D108" s="59">
        <v>186390</v>
      </c>
      <c r="E108" s="59">
        <v>69454.84</v>
      </c>
      <c r="F108" s="60">
        <v>79.540000000000006</v>
      </c>
      <c r="G108" s="61">
        <v>37.26</v>
      </c>
    </row>
    <row r="109" spans="1:7" s="4" customFormat="1" ht="25.5" x14ac:dyDescent="0.2">
      <c r="A109" s="9" t="s">
        <v>121</v>
      </c>
      <c r="B109" s="11"/>
      <c r="C109" s="6">
        <v>136390</v>
      </c>
      <c r="D109" s="6">
        <v>136390</v>
      </c>
      <c r="E109" s="6">
        <v>66474.95</v>
      </c>
      <c r="F109" s="11"/>
      <c r="G109" s="7">
        <v>48.74</v>
      </c>
    </row>
    <row r="110" spans="1:7" s="4" customFormat="1" ht="12.75" x14ac:dyDescent="0.2">
      <c r="A110" s="23" t="s">
        <v>13</v>
      </c>
      <c r="B110" s="11"/>
      <c r="C110" s="6">
        <v>136390</v>
      </c>
      <c r="D110" s="6">
        <v>136390</v>
      </c>
      <c r="E110" s="6">
        <v>66474.95</v>
      </c>
      <c r="F110" s="11"/>
      <c r="G110" s="7">
        <v>48.74</v>
      </c>
    </row>
    <row r="111" spans="1:7" s="4" customFormat="1" ht="11.25" x14ac:dyDescent="0.2">
      <c r="A111" s="24" t="s">
        <v>18</v>
      </c>
      <c r="B111" s="26"/>
      <c r="C111" s="26"/>
      <c r="D111" s="26"/>
      <c r="E111" s="28">
        <v>66474.95</v>
      </c>
      <c r="F111" s="26"/>
      <c r="G111" s="10"/>
    </row>
    <row r="112" spans="1:7" s="4" customFormat="1" ht="12.75" x14ac:dyDescent="0.2">
      <c r="A112" s="27" t="s">
        <v>20</v>
      </c>
      <c r="B112" s="21"/>
      <c r="C112" s="21"/>
      <c r="D112" s="21"/>
      <c r="E112" s="19">
        <v>66474.95</v>
      </c>
      <c r="F112" s="21"/>
      <c r="G112" s="10"/>
    </row>
    <row r="113" spans="1:7" s="4" customFormat="1" ht="25.5" x14ac:dyDescent="0.2">
      <c r="A113" s="9" t="s">
        <v>127</v>
      </c>
      <c r="B113" s="11"/>
      <c r="C113" s="6">
        <v>50000</v>
      </c>
      <c r="D113" s="6">
        <v>50000</v>
      </c>
      <c r="E113" s="6">
        <v>2979.89</v>
      </c>
      <c r="F113" s="11"/>
      <c r="G113" s="7">
        <v>5.96</v>
      </c>
    </row>
    <row r="114" spans="1:7" s="4" customFormat="1" ht="12.75" x14ac:dyDescent="0.2">
      <c r="A114" s="23" t="s">
        <v>13</v>
      </c>
      <c r="B114" s="11"/>
      <c r="C114" s="6">
        <v>50000</v>
      </c>
      <c r="D114" s="6">
        <v>50000</v>
      </c>
      <c r="E114" s="6">
        <v>2979.89</v>
      </c>
      <c r="F114" s="11"/>
      <c r="G114" s="7">
        <v>5.96</v>
      </c>
    </row>
    <row r="115" spans="1:7" s="4" customFormat="1" ht="11.25" x14ac:dyDescent="0.2">
      <c r="A115" s="24" t="s">
        <v>18</v>
      </c>
      <c r="B115" s="26"/>
      <c r="C115" s="26"/>
      <c r="D115" s="26"/>
      <c r="E115" s="28">
        <v>1703.27</v>
      </c>
      <c r="F115" s="26"/>
      <c r="G115" s="10"/>
    </row>
    <row r="116" spans="1:7" s="4" customFormat="1" ht="12.75" x14ac:dyDescent="0.2">
      <c r="A116" s="27" t="s">
        <v>19</v>
      </c>
      <c r="B116" s="21"/>
      <c r="C116" s="21"/>
      <c r="D116" s="21"/>
      <c r="E116" s="19">
        <v>1703.27</v>
      </c>
      <c r="F116" s="21"/>
      <c r="G116" s="10"/>
    </row>
    <row r="117" spans="1:7" s="4" customFormat="1" ht="11.25" x14ac:dyDescent="0.2">
      <c r="A117" s="24" t="s">
        <v>25</v>
      </c>
      <c r="B117" s="26"/>
      <c r="C117" s="26"/>
      <c r="D117" s="26"/>
      <c r="E117" s="28">
        <v>1276.6199999999999</v>
      </c>
      <c r="F117" s="26"/>
      <c r="G117" s="10"/>
    </row>
    <row r="118" spans="1:7" s="4" customFormat="1" ht="12.75" x14ac:dyDescent="0.2">
      <c r="A118" s="27" t="s">
        <v>30</v>
      </c>
      <c r="B118" s="21"/>
      <c r="C118" s="21"/>
      <c r="D118" s="21"/>
      <c r="E118" s="20">
        <v>281.25</v>
      </c>
      <c r="F118" s="21"/>
      <c r="G118" s="10"/>
    </row>
    <row r="119" spans="1:7" s="4" customFormat="1" ht="12.75" x14ac:dyDescent="0.2">
      <c r="A119" s="27" t="s">
        <v>31</v>
      </c>
      <c r="B119" s="21"/>
      <c r="C119" s="21"/>
      <c r="D119" s="21"/>
      <c r="E119" s="20">
        <v>746.52</v>
      </c>
      <c r="F119" s="21"/>
      <c r="G119" s="10"/>
    </row>
    <row r="120" spans="1:7" s="4" customFormat="1" ht="12.75" x14ac:dyDescent="0.2">
      <c r="A120" s="27" t="s">
        <v>33</v>
      </c>
      <c r="B120" s="21"/>
      <c r="C120" s="21"/>
      <c r="D120" s="21"/>
      <c r="E120" s="20">
        <v>248.85</v>
      </c>
      <c r="F120" s="21"/>
      <c r="G120" s="10"/>
    </row>
    <row r="121" spans="1:7" s="4" customFormat="1" ht="12.75" x14ac:dyDescent="0.2">
      <c r="A121" s="9" t="s">
        <v>122</v>
      </c>
      <c r="B121" s="6">
        <v>87315.88</v>
      </c>
      <c r="C121" s="11"/>
      <c r="D121" s="11"/>
      <c r="E121" s="11"/>
      <c r="F121" s="11"/>
      <c r="G121" s="10"/>
    </row>
    <row r="122" spans="1:7" s="4" customFormat="1" ht="12.75" x14ac:dyDescent="0.2">
      <c r="A122" s="23" t="s">
        <v>13</v>
      </c>
      <c r="B122" s="6">
        <v>87315.88</v>
      </c>
      <c r="C122" s="11"/>
      <c r="D122" s="11"/>
      <c r="E122" s="11"/>
      <c r="F122" s="11"/>
      <c r="G122" s="10"/>
    </row>
    <row r="123" spans="1:7" s="4" customFormat="1" ht="11.25" x14ac:dyDescent="0.2">
      <c r="A123" s="24" t="s">
        <v>18</v>
      </c>
      <c r="B123" s="28">
        <v>86105.15</v>
      </c>
      <c r="C123" s="26"/>
      <c r="D123" s="26"/>
      <c r="E123" s="26"/>
      <c r="F123" s="26"/>
      <c r="G123" s="10"/>
    </row>
    <row r="124" spans="1:7" s="4" customFormat="1" ht="12.75" x14ac:dyDescent="0.2">
      <c r="A124" s="27" t="s">
        <v>19</v>
      </c>
      <c r="B124" s="20">
        <v>15.95</v>
      </c>
      <c r="C124" s="21"/>
      <c r="D124" s="21"/>
      <c r="E124" s="21"/>
      <c r="F124" s="21"/>
      <c r="G124" s="10"/>
    </row>
    <row r="125" spans="1:7" s="4" customFormat="1" ht="12.75" x14ac:dyDescent="0.2">
      <c r="A125" s="27" t="s">
        <v>20</v>
      </c>
      <c r="B125" s="19">
        <v>86089.2</v>
      </c>
      <c r="C125" s="21"/>
      <c r="D125" s="21"/>
      <c r="E125" s="21"/>
      <c r="F125" s="21"/>
      <c r="G125" s="10"/>
    </row>
    <row r="126" spans="1:7" s="4" customFormat="1" ht="11.25" x14ac:dyDescent="0.2">
      <c r="A126" s="24" t="s">
        <v>25</v>
      </c>
      <c r="B126" s="28">
        <v>1210.73</v>
      </c>
      <c r="C126" s="26"/>
      <c r="D126" s="26"/>
      <c r="E126" s="26"/>
      <c r="F126" s="26"/>
      <c r="G126" s="10"/>
    </row>
    <row r="127" spans="1:7" s="4" customFormat="1" ht="12.75" x14ac:dyDescent="0.2">
      <c r="A127" s="27" t="s">
        <v>30</v>
      </c>
      <c r="B127" s="20">
        <v>234.38</v>
      </c>
      <c r="C127" s="21"/>
      <c r="D127" s="21"/>
      <c r="E127" s="21"/>
      <c r="F127" s="21"/>
      <c r="G127" s="10"/>
    </row>
    <row r="128" spans="1:7" s="4" customFormat="1" ht="12.75" x14ac:dyDescent="0.2">
      <c r="A128" s="27" t="s">
        <v>33</v>
      </c>
      <c r="B128" s="20">
        <v>976.35</v>
      </c>
      <c r="C128" s="21"/>
      <c r="D128" s="21"/>
      <c r="E128" s="21"/>
      <c r="F128" s="21"/>
      <c r="G128" s="10"/>
    </row>
    <row r="129" spans="1:7" s="4" customFormat="1" ht="25.5" x14ac:dyDescent="0.2">
      <c r="A129" s="75" t="s">
        <v>128</v>
      </c>
      <c r="B129" s="59">
        <v>123507.4</v>
      </c>
      <c r="C129" s="59">
        <v>254642.55</v>
      </c>
      <c r="D129" s="59">
        <v>254642.55</v>
      </c>
      <c r="E129" s="59">
        <v>116767.73</v>
      </c>
      <c r="F129" s="60">
        <v>94.54</v>
      </c>
      <c r="G129" s="61">
        <v>45.86</v>
      </c>
    </row>
    <row r="130" spans="1:7" s="57" customFormat="1" ht="12.75" x14ac:dyDescent="0.2">
      <c r="A130" s="75" t="s">
        <v>129</v>
      </c>
      <c r="B130" s="59">
        <v>47643.13</v>
      </c>
      <c r="C130" s="59">
        <v>134757.54999999999</v>
      </c>
      <c r="D130" s="59">
        <v>134757.54999999999</v>
      </c>
      <c r="E130" s="59">
        <v>58676.06</v>
      </c>
      <c r="F130" s="60">
        <v>123.16</v>
      </c>
      <c r="G130" s="61">
        <v>43.54</v>
      </c>
    </row>
    <row r="131" spans="1:7" s="4" customFormat="1" ht="25.5" x14ac:dyDescent="0.2">
      <c r="A131" s="9" t="s">
        <v>118</v>
      </c>
      <c r="B131" s="6">
        <v>9150.4699999999993</v>
      </c>
      <c r="C131" s="6">
        <v>27868.26</v>
      </c>
      <c r="D131" s="6">
        <v>27868.26</v>
      </c>
      <c r="E131" s="6">
        <v>9805</v>
      </c>
      <c r="F131" s="8">
        <v>107.15</v>
      </c>
      <c r="G131" s="7">
        <v>35.18</v>
      </c>
    </row>
    <row r="132" spans="1:7" s="4" customFormat="1" ht="12.75" x14ac:dyDescent="0.2">
      <c r="A132" s="23" t="s">
        <v>13</v>
      </c>
      <c r="B132" s="6">
        <v>9150.4699999999993</v>
      </c>
      <c r="C132" s="6">
        <v>27868.26</v>
      </c>
      <c r="D132" s="6">
        <v>27868.26</v>
      </c>
      <c r="E132" s="6">
        <v>9805</v>
      </c>
      <c r="F132" s="8">
        <v>107.15</v>
      </c>
      <c r="G132" s="7">
        <v>35.18</v>
      </c>
    </row>
    <row r="133" spans="1:7" s="4" customFormat="1" ht="11.25" x14ac:dyDescent="0.2">
      <c r="A133" s="24" t="s">
        <v>25</v>
      </c>
      <c r="B133" s="28">
        <v>9150.4699999999993</v>
      </c>
      <c r="C133" s="26"/>
      <c r="D133" s="26"/>
      <c r="E133" s="28">
        <v>9805</v>
      </c>
      <c r="F133" s="25">
        <v>107.15</v>
      </c>
      <c r="G133" s="10"/>
    </row>
    <row r="134" spans="1:7" s="4" customFormat="1" ht="12.75" x14ac:dyDescent="0.2">
      <c r="A134" s="27" t="s">
        <v>33</v>
      </c>
      <c r="B134" s="19">
        <v>9150.4699999999993</v>
      </c>
      <c r="C134" s="21"/>
      <c r="D134" s="21"/>
      <c r="E134" s="19">
        <v>9805</v>
      </c>
      <c r="F134" s="20">
        <v>107.15</v>
      </c>
      <c r="G134" s="10"/>
    </row>
    <row r="135" spans="1:7" s="4" customFormat="1" ht="25.5" x14ac:dyDescent="0.2">
      <c r="A135" s="9" t="s">
        <v>127</v>
      </c>
      <c r="B135" s="11"/>
      <c r="C135" s="6">
        <v>106889.29</v>
      </c>
      <c r="D135" s="6">
        <v>106889.29</v>
      </c>
      <c r="E135" s="6">
        <v>48871.06</v>
      </c>
      <c r="F135" s="11"/>
      <c r="G135" s="7">
        <v>45.72</v>
      </c>
    </row>
    <row r="136" spans="1:7" s="4" customFormat="1" ht="12.75" x14ac:dyDescent="0.2">
      <c r="A136" s="23" t="s">
        <v>4</v>
      </c>
      <c r="B136" s="11"/>
      <c r="C136" s="6">
        <v>100692.93</v>
      </c>
      <c r="D136" s="6">
        <v>100692.93</v>
      </c>
      <c r="E136" s="6">
        <v>47863.51</v>
      </c>
      <c r="F136" s="11"/>
      <c r="G136" s="7">
        <v>47.53</v>
      </c>
    </row>
    <row r="137" spans="1:7" s="4" customFormat="1" ht="11.25" x14ac:dyDescent="0.2">
      <c r="A137" s="24" t="s">
        <v>5</v>
      </c>
      <c r="B137" s="26"/>
      <c r="C137" s="26"/>
      <c r="D137" s="26"/>
      <c r="E137" s="28">
        <v>39539.47</v>
      </c>
      <c r="F137" s="26"/>
      <c r="G137" s="10"/>
    </row>
    <row r="138" spans="1:7" s="4" customFormat="1" ht="12.75" x14ac:dyDescent="0.2">
      <c r="A138" s="27" t="s">
        <v>6</v>
      </c>
      <c r="B138" s="21"/>
      <c r="C138" s="21"/>
      <c r="D138" s="21"/>
      <c r="E138" s="19">
        <v>39539.47</v>
      </c>
      <c r="F138" s="21"/>
      <c r="G138" s="10"/>
    </row>
    <row r="139" spans="1:7" s="4" customFormat="1" ht="11.25" x14ac:dyDescent="0.2">
      <c r="A139" s="24" t="s">
        <v>9</v>
      </c>
      <c r="B139" s="26"/>
      <c r="C139" s="26"/>
      <c r="D139" s="26"/>
      <c r="E139" s="28">
        <v>1800</v>
      </c>
      <c r="F139" s="26"/>
      <c r="G139" s="10"/>
    </row>
    <row r="140" spans="1:7" s="4" customFormat="1" ht="12.75" x14ac:dyDescent="0.2">
      <c r="A140" s="27" t="s">
        <v>10</v>
      </c>
      <c r="B140" s="21"/>
      <c r="C140" s="21"/>
      <c r="D140" s="21"/>
      <c r="E140" s="19">
        <v>1800</v>
      </c>
      <c r="F140" s="21"/>
      <c r="G140" s="10"/>
    </row>
    <row r="141" spans="1:7" s="4" customFormat="1" ht="11.25" x14ac:dyDescent="0.2">
      <c r="A141" s="24" t="s">
        <v>11</v>
      </c>
      <c r="B141" s="26"/>
      <c r="C141" s="26"/>
      <c r="D141" s="26"/>
      <c r="E141" s="28">
        <v>6524.04</v>
      </c>
      <c r="F141" s="26"/>
      <c r="G141" s="10"/>
    </row>
    <row r="142" spans="1:7" s="4" customFormat="1" ht="12.75" x14ac:dyDescent="0.2">
      <c r="A142" s="27" t="s">
        <v>12</v>
      </c>
      <c r="B142" s="21"/>
      <c r="C142" s="21"/>
      <c r="D142" s="21"/>
      <c r="E142" s="19">
        <v>6524.04</v>
      </c>
      <c r="F142" s="21"/>
      <c r="G142" s="10"/>
    </row>
    <row r="143" spans="1:7" s="4" customFormat="1" ht="12.75" x14ac:dyDescent="0.2">
      <c r="A143" s="23" t="s">
        <v>13</v>
      </c>
      <c r="B143" s="11"/>
      <c r="C143" s="6">
        <v>6196.36</v>
      </c>
      <c r="D143" s="6">
        <v>6196.36</v>
      </c>
      <c r="E143" s="6">
        <v>1007.55</v>
      </c>
      <c r="F143" s="11"/>
      <c r="G143" s="7">
        <v>16.260000000000002</v>
      </c>
    </row>
    <row r="144" spans="1:7" s="4" customFormat="1" ht="11.25" x14ac:dyDescent="0.2">
      <c r="A144" s="24" t="s">
        <v>14</v>
      </c>
      <c r="B144" s="26"/>
      <c r="C144" s="26"/>
      <c r="D144" s="26"/>
      <c r="E144" s="25">
        <v>773.17</v>
      </c>
      <c r="F144" s="26"/>
      <c r="G144" s="10"/>
    </row>
    <row r="145" spans="1:7" s="4" customFormat="1" ht="25.5" x14ac:dyDescent="0.2">
      <c r="A145" s="27" t="s">
        <v>16</v>
      </c>
      <c r="B145" s="21"/>
      <c r="C145" s="21"/>
      <c r="D145" s="21"/>
      <c r="E145" s="20">
        <v>773.17</v>
      </c>
      <c r="F145" s="21"/>
      <c r="G145" s="10"/>
    </row>
    <row r="146" spans="1:7" s="4" customFormat="1" ht="11.25" x14ac:dyDescent="0.2">
      <c r="A146" s="24" t="s">
        <v>25</v>
      </c>
      <c r="B146" s="26"/>
      <c r="C146" s="26"/>
      <c r="D146" s="26"/>
      <c r="E146" s="25">
        <v>234.38</v>
      </c>
      <c r="F146" s="26"/>
      <c r="G146" s="10"/>
    </row>
    <row r="147" spans="1:7" s="4" customFormat="1" ht="12.75" x14ac:dyDescent="0.2">
      <c r="A147" s="27" t="s">
        <v>30</v>
      </c>
      <c r="B147" s="21"/>
      <c r="C147" s="21"/>
      <c r="D147" s="21"/>
      <c r="E147" s="20">
        <v>234.38</v>
      </c>
      <c r="F147" s="21"/>
      <c r="G147" s="10"/>
    </row>
    <row r="148" spans="1:7" s="4" customFormat="1" ht="12.75" x14ac:dyDescent="0.2">
      <c r="A148" s="9" t="s">
        <v>122</v>
      </c>
      <c r="B148" s="6">
        <v>38492.660000000003</v>
      </c>
      <c r="C148" s="11"/>
      <c r="D148" s="11"/>
      <c r="E148" s="11"/>
      <c r="F148" s="11"/>
      <c r="G148" s="10"/>
    </row>
    <row r="149" spans="1:7" s="4" customFormat="1" ht="12.75" x14ac:dyDescent="0.2">
      <c r="A149" s="23" t="s">
        <v>4</v>
      </c>
      <c r="B149" s="6">
        <v>38320.120000000003</v>
      </c>
      <c r="C149" s="11"/>
      <c r="D149" s="11"/>
      <c r="E149" s="11"/>
      <c r="F149" s="11"/>
      <c r="G149" s="10"/>
    </row>
    <row r="150" spans="1:7" s="4" customFormat="1" ht="11.25" x14ac:dyDescent="0.2">
      <c r="A150" s="24" t="s">
        <v>5</v>
      </c>
      <c r="B150" s="28">
        <v>32206.11</v>
      </c>
      <c r="C150" s="26"/>
      <c r="D150" s="26"/>
      <c r="E150" s="26"/>
      <c r="F150" s="26"/>
      <c r="G150" s="10"/>
    </row>
    <row r="151" spans="1:7" s="4" customFormat="1" ht="12.75" x14ac:dyDescent="0.2">
      <c r="A151" s="27" t="s">
        <v>6</v>
      </c>
      <c r="B151" s="19">
        <v>32206.11</v>
      </c>
      <c r="C151" s="21"/>
      <c r="D151" s="21"/>
      <c r="E151" s="21"/>
      <c r="F151" s="21"/>
      <c r="G151" s="10"/>
    </row>
    <row r="152" spans="1:7" s="4" customFormat="1" ht="11.25" x14ac:dyDescent="0.2">
      <c r="A152" s="24" t="s">
        <v>9</v>
      </c>
      <c r="B152" s="25">
        <v>800</v>
      </c>
      <c r="C152" s="26"/>
      <c r="D152" s="26"/>
      <c r="E152" s="26"/>
      <c r="F152" s="26"/>
      <c r="G152" s="10"/>
    </row>
    <row r="153" spans="1:7" s="4" customFormat="1" ht="12.75" x14ac:dyDescent="0.2">
      <c r="A153" s="27" t="s">
        <v>10</v>
      </c>
      <c r="B153" s="20">
        <v>800</v>
      </c>
      <c r="C153" s="21"/>
      <c r="D153" s="21"/>
      <c r="E153" s="21"/>
      <c r="F153" s="21"/>
      <c r="G153" s="10"/>
    </row>
    <row r="154" spans="1:7" s="4" customFormat="1" ht="11.25" x14ac:dyDescent="0.2">
      <c r="A154" s="24" t="s">
        <v>11</v>
      </c>
      <c r="B154" s="28">
        <v>5314.01</v>
      </c>
      <c r="C154" s="26"/>
      <c r="D154" s="26"/>
      <c r="E154" s="26"/>
      <c r="F154" s="26"/>
      <c r="G154" s="10"/>
    </row>
    <row r="155" spans="1:7" s="4" customFormat="1" ht="12.75" x14ac:dyDescent="0.2">
      <c r="A155" s="27" t="s">
        <v>12</v>
      </c>
      <c r="B155" s="19">
        <v>5314.01</v>
      </c>
      <c r="C155" s="21"/>
      <c r="D155" s="21"/>
      <c r="E155" s="21"/>
      <c r="F155" s="21"/>
      <c r="G155" s="10"/>
    </row>
    <row r="156" spans="1:7" s="4" customFormat="1" ht="12.75" x14ac:dyDescent="0.2">
      <c r="A156" s="23" t="s">
        <v>13</v>
      </c>
      <c r="B156" s="8">
        <v>172.54</v>
      </c>
      <c r="C156" s="11"/>
      <c r="D156" s="11"/>
      <c r="E156" s="11"/>
      <c r="F156" s="11"/>
      <c r="G156" s="10"/>
    </row>
    <row r="157" spans="1:7" s="4" customFormat="1" ht="11.25" x14ac:dyDescent="0.2">
      <c r="A157" s="24" t="s">
        <v>14</v>
      </c>
      <c r="B157" s="25">
        <v>172.54</v>
      </c>
      <c r="C157" s="26"/>
      <c r="D157" s="26"/>
      <c r="E157" s="26"/>
      <c r="F157" s="26"/>
      <c r="G157" s="10"/>
    </row>
    <row r="158" spans="1:7" s="4" customFormat="1" ht="25.5" x14ac:dyDescent="0.2">
      <c r="A158" s="27" t="s">
        <v>16</v>
      </c>
      <c r="B158" s="20">
        <v>172.54</v>
      </c>
      <c r="C158" s="21"/>
      <c r="D158" s="21"/>
      <c r="E158" s="21"/>
      <c r="F158" s="21"/>
      <c r="G158" s="10"/>
    </row>
    <row r="159" spans="1:7" s="57" customFormat="1" ht="12.75" x14ac:dyDescent="0.2">
      <c r="A159" s="75" t="s">
        <v>130</v>
      </c>
      <c r="B159" s="59">
        <v>61675.13</v>
      </c>
      <c r="C159" s="59">
        <v>106067.5</v>
      </c>
      <c r="D159" s="59">
        <v>106067.5</v>
      </c>
      <c r="E159" s="59">
        <v>50392.81</v>
      </c>
      <c r="F159" s="60">
        <v>81.709999999999994</v>
      </c>
      <c r="G159" s="61">
        <v>47.51</v>
      </c>
    </row>
    <row r="160" spans="1:7" s="4" customFormat="1" ht="25.5" x14ac:dyDescent="0.2">
      <c r="A160" s="9" t="s">
        <v>131</v>
      </c>
      <c r="B160" s="11"/>
      <c r="C160" s="6">
        <v>2884.61</v>
      </c>
      <c r="D160" s="6">
        <v>2884.61</v>
      </c>
      <c r="E160" s="6">
        <v>2163.66</v>
      </c>
      <c r="F160" s="11"/>
      <c r="G160" s="7">
        <v>75.010000000000005</v>
      </c>
    </row>
    <row r="161" spans="1:7" s="4" customFormat="1" ht="12.75" x14ac:dyDescent="0.2">
      <c r="A161" s="23" t="s">
        <v>4</v>
      </c>
      <c r="B161" s="11"/>
      <c r="C161" s="6">
        <v>2884.61</v>
      </c>
      <c r="D161" s="6">
        <v>2884.61</v>
      </c>
      <c r="E161" s="6">
        <v>2163.66</v>
      </c>
      <c r="F161" s="11"/>
      <c r="G161" s="7">
        <v>75.010000000000005</v>
      </c>
    </row>
    <row r="162" spans="1:7" s="4" customFormat="1" ht="11.25" x14ac:dyDescent="0.2">
      <c r="A162" s="24" t="s">
        <v>5</v>
      </c>
      <c r="B162" s="26"/>
      <c r="C162" s="26"/>
      <c r="D162" s="26"/>
      <c r="E162" s="28">
        <v>2163.66</v>
      </c>
      <c r="F162" s="26"/>
      <c r="G162" s="10"/>
    </row>
    <row r="163" spans="1:7" s="4" customFormat="1" ht="12.75" x14ac:dyDescent="0.2">
      <c r="A163" s="27" t="s">
        <v>6</v>
      </c>
      <c r="B163" s="21"/>
      <c r="C163" s="21"/>
      <c r="D163" s="21"/>
      <c r="E163" s="19">
        <v>2163.66</v>
      </c>
      <c r="F163" s="21"/>
      <c r="G163" s="10"/>
    </row>
    <row r="164" spans="1:7" s="4" customFormat="1" ht="38.25" x14ac:dyDescent="0.2">
      <c r="A164" s="9" t="s">
        <v>132</v>
      </c>
      <c r="B164" s="11"/>
      <c r="C164" s="6">
        <v>22567.5</v>
      </c>
      <c r="D164" s="6">
        <v>22567.5</v>
      </c>
      <c r="E164" s="6">
        <v>8443.6</v>
      </c>
      <c r="F164" s="11"/>
      <c r="G164" s="7">
        <v>37.409999999999997</v>
      </c>
    </row>
    <row r="165" spans="1:7" s="4" customFormat="1" ht="12.75" x14ac:dyDescent="0.2">
      <c r="A165" s="23" t="s">
        <v>4</v>
      </c>
      <c r="B165" s="11"/>
      <c r="C165" s="6">
        <v>12919.5</v>
      </c>
      <c r="D165" s="6">
        <v>12919.5</v>
      </c>
      <c r="E165" s="6">
        <v>6344.13</v>
      </c>
      <c r="F165" s="11"/>
      <c r="G165" s="7">
        <v>49.11</v>
      </c>
    </row>
    <row r="166" spans="1:7" s="4" customFormat="1" ht="11.25" x14ac:dyDescent="0.2">
      <c r="A166" s="24" t="s">
        <v>11</v>
      </c>
      <c r="B166" s="26"/>
      <c r="C166" s="26"/>
      <c r="D166" s="26"/>
      <c r="E166" s="28">
        <v>6344.13</v>
      </c>
      <c r="F166" s="26"/>
      <c r="G166" s="10"/>
    </row>
    <row r="167" spans="1:7" s="4" customFormat="1" ht="12.75" x14ac:dyDescent="0.2">
      <c r="A167" s="27" t="s">
        <v>12</v>
      </c>
      <c r="B167" s="21"/>
      <c r="C167" s="21"/>
      <c r="D167" s="21"/>
      <c r="E167" s="19">
        <v>6344.13</v>
      </c>
      <c r="F167" s="21"/>
      <c r="G167" s="10"/>
    </row>
    <row r="168" spans="1:7" s="4" customFormat="1" ht="12.75" x14ac:dyDescent="0.2">
      <c r="A168" s="23" t="s">
        <v>13</v>
      </c>
      <c r="B168" s="11"/>
      <c r="C168" s="6">
        <v>9648</v>
      </c>
      <c r="D168" s="6">
        <v>9648</v>
      </c>
      <c r="E168" s="6">
        <v>2099.4699999999998</v>
      </c>
      <c r="F168" s="11"/>
      <c r="G168" s="7">
        <v>21.76</v>
      </c>
    </row>
    <row r="169" spans="1:7" s="4" customFormat="1" ht="11.25" x14ac:dyDescent="0.2">
      <c r="A169" s="24" t="s">
        <v>14</v>
      </c>
      <c r="B169" s="26"/>
      <c r="C169" s="26"/>
      <c r="D169" s="26"/>
      <c r="E169" s="28">
        <v>2099.4699999999998</v>
      </c>
      <c r="F169" s="26"/>
      <c r="G169" s="10"/>
    </row>
    <row r="170" spans="1:7" s="4" customFormat="1" ht="25.5" x14ac:dyDescent="0.2">
      <c r="A170" s="27" t="s">
        <v>16</v>
      </c>
      <c r="B170" s="21"/>
      <c r="C170" s="21"/>
      <c r="D170" s="21"/>
      <c r="E170" s="19">
        <v>2099.4699999999998</v>
      </c>
      <c r="F170" s="21"/>
      <c r="G170" s="10"/>
    </row>
    <row r="171" spans="1:7" s="4" customFormat="1" ht="25.5" x14ac:dyDescent="0.2">
      <c r="A171" s="9" t="s">
        <v>133</v>
      </c>
      <c r="B171" s="6">
        <v>9184.59</v>
      </c>
      <c r="C171" s="11"/>
      <c r="D171" s="11"/>
      <c r="E171" s="11"/>
      <c r="F171" s="11"/>
      <c r="G171" s="10"/>
    </row>
    <row r="172" spans="1:7" s="4" customFormat="1" ht="12.75" x14ac:dyDescent="0.2">
      <c r="A172" s="23" t="s">
        <v>4</v>
      </c>
      <c r="B172" s="6">
        <v>8636.82</v>
      </c>
      <c r="C172" s="11"/>
      <c r="D172" s="11"/>
      <c r="E172" s="11"/>
      <c r="F172" s="11"/>
      <c r="G172" s="10"/>
    </row>
    <row r="173" spans="1:7" s="4" customFormat="1" ht="11.25" x14ac:dyDescent="0.2">
      <c r="A173" s="24" t="s">
        <v>9</v>
      </c>
      <c r="B173" s="28">
        <v>3200</v>
      </c>
      <c r="C173" s="26"/>
      <c r="D173" s="26"/>
      <c r="E173" s="26"/>
      <c r="F173" s="26"/>
      <c r="G173" s="10"/>
    </row>
    <row r="174" spans="1:7" s="4" customFormat="1" ht="12.75" x14ac:dyDescent="0.2">
      <c r="A174" s="27" t="s">
        <v>10</v>
      </c>
      <c r="B174" s="19">
        <v>3200</v>
      </c>
      <c r="C174" s="21"/>
      <c r="D174" s="21"/>
      <c r="E174" s="21"/>
      <c r="F174" s="21"/>
      <c r="G174" s="10"/>
    </row>
    <row r="175" spans="1:7" s="4" customFormat="1" ht="11.25" x14ac:dyDescent="0.2">
      <c r="A175" s="24" t="s">
        <v>11</v>
      </c>
      <c r="B175" s="28">
        <v>5436.82</v>
      </c>
      <c r="C175" s="26"/>
      <c r="D175" s="26"/>
      <c r="E175" s="26"/>
      <c r="F175" s="26"/>
      <c r="G175" s="10"/>
    </row>
    <row r="176" spans="1:7" s="4" customFormat="1" ht="12.75" x14ac:dyDescent="0.2">
      <c r="A176" s="27" t="s">
        <v>12</v>
      </c>
      <c r="B176" s="19">
        <v>5436.82</v>
      </c>
      <c r="C176" s="21"/>
      <c r="D176" s="21"/>
      <c r="E176" s="21"/>
      <c r="F176" s="21"/>
      <c r="G176" s="10"/>
    </row>
    <row r="177" spans="1:7" s="4" customFormat="1" ht="12.75" x14ac:dyDescent="0.2">
      <c r="A177" s="23" t="s">
        <v>13</v>
      </c>
      <c r="B177" s="8">
        <v>547.77</v>
      </c>
      <c r="C177" s="11"/>
      <c r="D177" s="11"/>
      <c r="E177" s="11"/>
      <c r="F177" s="11"/>
      <c r="G177" s="10"/>
    </row>
    <row r="178" spans="1:7" s="4" customFormat="1" ht="11.25" x14ac:dyDescent="0.2">
      <c r="A178" s="24" t="s">
        <v>14</v>
      </c>
      <c r="B178" s="25">
        <v>547.77</v>
      </c>
      <c r="C178" s="26"/>
      <c r="D178" s="26"/>
      <c r="E178" s="26"/>
      <c r="F178" s="26"/>
      <c r="G178" s="10"/>
    </row>
    <row r="179" spans="1:7" s="4" customFormat="1" ht="25.5" x14ac:dyDescent="0.2">
      <c r="A179" s="27" t="s">
        <v>16</v>
      </c>
      <c r="B179" s="20">
        <v>547.77</v>
      </c>
      <c r="C179" s="21"/>
      <c r="D179" s="21"/>
      <c r="E179" s="21"/>
      <c r="F179" s="21"/>
      <c r="G179" s="10"/>
    </row>
    <row r="180" spans="1:7" s="4" customFormat="1" ht="25.5" x14ac:dyDescent="0.2">
      <c r="A180" s="9" t="s">
        <v>134</v>
      </c>
      <c r="B180" s="6">
        <v>4005.77</v>
      </c>
      <c r="C180" s="11"/>
      <c r="D180" s="11"/>
      <c r="E180" s="11"/>
      <c r="F180" s="11"/>
      <c r="G180" s="10"/>
    </row>
    <row r="181" spans="1:7" s="4" customFormat="1" ht="12.75" x14ac:dyDescent="0.2">
      <c r="A181" s="23" t="s">
        <v>4</v>
      </c>
      <c r="B181" s="6">
        <v>2563.2800000000002</v>
      </c>
      <c r="C181" s="11"/>
      <c r="D181" s="11"/>
      <c r="E181" s="11"/>
      <c r="F181" s="11"/>
      <c r="G181" s="10"/>
    </row>
    <row r="182" spans="1:7" s="4" customFormat="1" ht="11.25" x14ac:dyDescent="0.2">
      <c r="A182" s="24" t="s">
        <v>11</v>
      </c>
      <c r="B182" s="28">
        <v>2563.2800000000002</v>
      </c>
      <c r="C182" s="26"/>
      <c r="D182" s="26"/>
      <c r="E182" s="26"/>
      <c r="F182" s="26"/>
      <c r="G182" s="10"/>
    </row>
    <row r="183" spans="1:7" s="4" customFormat="1" ht="12.75" x14ac:dyDescent="0.2">
      <c r="A183" s="27" t="s">
        <v>12</v>
      </c>
      <c r="B183" s="19">
        <v>2563.2800000000002</v>
      </c>
      <c r="C183" s="21"/>
      <c r="D183" s="21"/>
      <c r="E183" s="21"/>
      <c r="F183" s="21"/>
      <c r="G183" s="10"/>
    </row>
    <row r="184" spans="1:7" s="4" customFormat="1" ht="12.75" x14ac:dyDescent="0.2">
      <c r="A184" s="23" t="s">
        <v>13</v>
      </c>
      <c r="B184" s="6">
        <v>1442.49</v>
      </c>
      <c r="C184" s="11"/>
      <c r="D184" s="11"/>
      <c r="E184" s="11"/>
      <c r="F184" s="11"/>
      <c r="G184" s="10"/>
    </row>
    <row r="185" spans="1:7" s="4" customFormat="1" ht="11.25" x14ac:dyDescent="0.2">
      <c r="A185" s="24" t="s">
        <v>14</v>
      </c>
      <c r="B185" s="28">
        <v>1442.49</v>
      </c>
      <c r="C185" s="26"/>
      <c r="D185" s="26"/>
      <c r="E185" s="26"/>
      <c r="F185" s="26"/>
      <c r="G185" s="10"/>
    </row>
    <row r="186" spans="1:7" s="4" customFormat="1" ht="25.5" x14ac:dyDescent="0.2">
      <c r="A186" s="27" t="s">
        <v>16</v>
      </c>
      <c r="B186" s="19">
        <v>1442.49</v>
      </c>
      <c r="C186" s="21"/>
      <c r="D186" s="21"/>
      <c r="E186" s="21"/>
      <c r="F186" s="21"/>
      <c r="G186" s="10"/>
    </row>
    <row r="187" spans="1:7" s="57" customFormat="1" ht="12.75" x14ac:dyDescent="0.2">
      <c r="A187" s="75" t="s">
        <v>135</v>
      </c>
      <c r="B187" s="59">
        <v>12289.14</v>
      </c>
      <c r="C187" s="59">
        <v>8400</v>
      </c>
      <c r="D187" s="59">
        <v>8400</v>
      </c>
      <c r="E187" s="59">
        <v>6353.36</v>
      </c>
      <c r="F187" s="60">
        <v>51.7</v>
      </c>
      <c r="G187" s="61">
        <v>75.64</v>
      </c>
    </row>
    <row r="188" spans="1:7" s="4" customFormat="1" ht="25.5" x14ac:dyDescent="0.2">
      <c r="A188" s="9" t="s">
        <v>136</v>
      </c>
      <c r="B188" s="11"/>
      <c r="C188" s="11"/>
      <c r="D188" s="11"/>
      <c r="E188" s="6">
        <v>2437.54</v>
      </c>
      <c r="F188" s="11"/>
      <c r="G188" s="10"/>
    </row>
    <row r="189" spans="1:7" s="4" customFormat="1" ht="12.75" x14ac:dyDescent="0.2">
      <c r="A189" s="23" t="s">
        <v>13</v>
      </c>
      <c r="B189" s="11"/>
      <c r="C189" s="11"/>
      <c r="D189" s="11"/>
      <c r="E189" s="6">
        <v>2437.54</v>
      </c>
      <c r="F189" s="11"/>
      <c r="G189" s="10"/>
    </row>
    <row r="190" spans="1:7" s="4" customFormat="1" ht="11.25" x14ac:dyDescent="0.2">
      <c r="A190" s="24" t="s">
        <v>18</v>
      </c>
      <c r="B190" s="26"/>
      <c r="C190" s="26"/>
      <c r="D190" s="26"/>
      <c r="E190" s="25">
        <v>199.54</v>
      </c>
      <c r="F190" s="26"/>
      <c r="G190" s="10"/>
    </row>
    <row r="191" spans="1:7" s="4" customFormat="1" ht="12.75" x14ac:dyDescent="0.2">
      <c r="A191" s="27" t="s">
        <v>19</v>
      </c>
      <c r="B191" s="21"/>
      <c r="C191" s="21"/>
      <c r="D191" s="21"/>
      <c r="E191" s="20">
        <v>199.54</v>
      </c>
      <c r="F191" s="21"/>
      <c r="G191" s="10"/>
    </row>
    <row r="192" spans="1:7" s="4" customFormat="1" ht="11.25" x14ac:dyDescent="0.2">
      <c r="A192" s="24" t="s">
        <v>25</v>
      </c>
      <c r="B192" s="26"/>
      <c r="C192" s="26"/>
      <c r="D192" s="26"/>
      <c r="E192" s="28">
        <v>2238</v>
      </c>
      <c r="F192" s="26"/>
      <c r="G192" s="10"/>
    </row>
    <row r="193" spans="1:7" s="4" customFormat="1" ht="12.75" x14ac:dyDescent="0.2">
      <c r="A193" s="27" t="s">
        <v>26</v>
      </c>
      <c r="B193" s="21"/>
      <c r="C193" s="21"/>
      <c r="D193" s="21"/>
      <c r="E193" s="19">
        <v>2238</v>
      </c>
      <c r="F193" s="21"/>
      <c r="G193" s="10"/>
    </row>
    <row r="194" spans="1:7" s="4" customFormat="1" ht="25.5" x14ac:dyDescent="0.2">
      <c r="A194" s="9" t="s">
        <v>127</v>
      </c>
      <c r="B194" s="11"/>
      <c r="C194" s="6">
        <v>6000</v>
      </c>
      <c r="D194" s="6">
        <v>6000</v>
      </c>
      <c r="E194" s="6">
        <v>2418.19</v>
      </c>
      <c r="F194" s="11"/>
      <c r="G194" s="7">
        <v>40.299999999999997</v>
      </c>
    </row>
    <row r="195" spans="1:7" s="4" customFormat="1" ht="12.75" x14ac:dyDescent="0.2">
      <c r="A195" s="23" t="s">
        <v>13</v>
      </c>
      <c r="B195" s="11"/>
      <c r="C195" s="6">
        <v>6000</v>
      </c>
      <c r="D195" s="6">
        <v>6000</v>
      </c>
      <c r="E195" s="6">
        <v>2418.19</v>
      </c>
      <c r="F195" s="11"/>
      <c r="G195" s="7">
        <v>40.299999999999997</v>
      </c>
    </row>
    <row r="196" spans="1:7" s="4" customFormat="1" ht="11.25" x14ac:dyDescent="0.2">
      <c r="A196" s="24" t="s">
        <v>14</v>
      </c>
      <c r="B196" s="26"/>
      <c r="C196" s="26"/>
      <c r="D196" s="26"/>
      <c r="E196" s="25">
        <v>833.6</v>
      </c>
      <c r="F196" s="26"/>
      <c r="G196" s="10"/>
    </row>
    <row r="197" spans="1:7" s="4" customFormat="1" ht="12.75" x14ac:dyDescent="0.2">
      <c r="A197" s="27" t="s">
        <v>15</v>
      </c>
      <c r="B197" s="21"/>
      <c r="C197" s="21"/>
      <c r="D197" s="21"/>
      <c r="E197" s="20">
        <v>833.6</v>
      </c>
      <c r="F197" s="21"/>
      <c r="G197" s="10"/>
    </row>
    <row r="198" spans="1:7" s="4" customFormat="1" ht="11.25" x14ac:dyDescent="0.2">
      <c r="A198" s="24" t="s">
        <v>18</v>
      </c>
      <c r="B198" s="26"/>
      <c r="C198" s="26"/>
      <c r="D198" s="26"/>
      <c r="E198" s="25">
        <v>144.57</v>
      </c>
      <c r="F198" s="26"/>
      <c r="G198" s="10"/>
    </row>
    <row r="199" spans="1:7" s="4" customFormat="1" ht="12.75" x14ac:dyDescent="0.2">
      <c r="A199" s="27" t="s">
        <v>19</v>
      </c>
      <c r="B199" s="21"/>
      <c r="C199" s="21"/>
      <c r="D199" s="21"/>
      <c r="E199" s="20">
        <v>144.57</v>
      </c>
      <c r="F199" s="21"/>
      <c r="G199" s="10"/>
    </row>
    <row r="200" spans="1:7" s="4" customFormat="1" ht="11.25" x14ac:dyDescent="0.2">
      <c r="A200" s="24" t="s">
        <v>25</v>
      </c>
      <c r="B200" s="26"/>
      <c r="C200" s="26"/>
      <c r="D200" s="26"/>
      <c r="E200" s="25">
        <v>670</v>
      </c>
      <c r="F200" s="26"/>
      <c r="G200" s="10"/>
    </row>
    <row r="201" spans="1:7" s="4" customFormat="1" ht="12.75" x14ac:dyDescent="0.2">
      <c r="A201" s="27" t="s">
        <v>26</v>
      </c>
      <c r="B201" s="21"/>
      <c r="C201" s="21"/>
      <c r="D201" s="21"/>
      <c r="E201" s="20">
        <v>362</v>
      </c>
      <c r="F201" s="21"/>
      <c r="G201" s="10"/>
    </row>
    <row r="202" spans="1:7" s="4" customFormat="1" ht="12.75" x14ac:dyDescent="0.2">
      <c r="A202" s="27" t="s">
        <v>31</v>
      </c>
      <c r="B202" s="21"/>
      <c r="C202" s="21"/>
      <c r="D202" s="21"/>
      <c r="E202" s="20">
        <v>308</v>
      </c>
      <c r="F202" s="21"/>
      <c r="G202" s="10"/>
    </row>
    <row r="203" spans="1:7" s="4" customFormat="1" ht="11.25" x14ac:dyDescent="0.2">
      <c r="A203" s="24" t="s">
        <v>34</v>
      </c>
      <c r="B203" s="26"/>
      <c r="C203" s="26"/>
      <c r="D203" s="26"/>
      <c r="E203" s="25">
        <v>770.02</v>
      </c>
      <c r="F203" s="26"/>
      <c r="G203" s="10"/>
    </row>
    <row r="204" spans="1:7" s="4" customFormat="1" ht="12.75" x14ac:dyDescent="0.2">
      <c r="A204" s="27" t="s">
        <v>36</v>
      </c>
      <c r="B204" s="21"/>
      <c r="C204" s="21"/>
      <c r="D204" s="21"/>
      <c r="E204" s="20">
        <v>770.02</v>
      </c>
      <c r="F204" s="21"/>
      <c r="G204" s="10"/>
    </row>
    <row r="205" spans="1:7" s="4" customFormat="1" ht="12.75" x14ac:dyDescent="0.2">
      <c r="A205" s="9" t="s">
        <v>122</v>
      </c>
      <c r="B205" s="6">
        <v>3362.95</v>
      </c>
      <c r="C205" s="11"/>
      <c r="D205" s="11"/>
      <c r="E205" s="11"/>
      <c r="F205" s="11"/>
      <c r="G205" s="10"/>
    </row>
    <row r="206" spans="1:7" s="4" customFormat="1" ht="12.75" x14ac:dyDescent="0.2">
      <c r="A206" s="23" t="s">
        <v>13</v>
      </c>
      <c r="B206" s="6">
        <v>3362.95</v>
      </c>
      <c r="C206" s="11"/>
      <c r="D206" s="11"/>
      <c r="E206" s="11"/>
      <c r="F206" s="11"/>
      <c r="G206" s="10"/>
    </row>
    <row r="207" spans="1:7" s="4" customFormat="1" ht="11.25" x14ac:dyDescent="0.2">
      <c r="A207" s="24" t="s">
        <v>14</v>
      </c>
      <c r="B207" s="28">
        <v>1035</v>
      </c>
      <c r="C207" s="26"/>
      <c r="D207" s="26"/>
      <c r="E207" s="26"/>
      <c r="F207" s="26"/>
      <c r="G207" s="10"/>
    </row>
    <row r="208" spans="1:7" s="4" customFormat="1" ht="12.75" x14ac:dyDescent="0.2">
      <c r="A208" s="27" t="s">
        <v>15</v>
      </c>
      <c r="B208" s="19">
        <v>1035</v>
      </c>
      <c r="C208" s="21"/>
      <c r="D208" s="21"/>
      <c r="E208" s="21"/>
      <c r="F208" s="21"/>
      <c r="G208" s="10"/>
    </row>
    <row r="209" spans="1:7" s="4" customFormat="1" ht="11.25" x14ac:dyDescent="0.2">
      <c r="A209" s="24" t="s">
        <v>18</v>
      </c>
      <c r="B209" s="25">
        <v>209.07</v>
      </c>
      <c r="C209" s="26"/>
      <c r="D209" s="26"/>
      <c r="E209" s="26"/>
      <c r="F209" s="26"/>
      <c r="G209" s="10"/>
    </row>
    <row r="210" spans="1:7" s="4" customFormat="1" ht="12.75" x14ac:dyDescent="0.2">
      <c r="A210" s="27" t="s">
        <v>19</v>
      </c>
      <c r="B210" s="20">
        <v>209.07</v>
      </c>
      <c r="C210" s="21"/>
      <c r="D210" s="21"/>
      <c r="E210" s="21"/>
      <c r="F210" s="21"/>
      <c r="G210" s="10"/>
    </row>
    <row r="211" spans="1:7" s="4" customFormat="1" ht="11.25" x14ac:dyDescent="0.2">
      <c r="A211" s="24" t="s">
        <v>25</v>
      </c>
      <c r="B211" s="28">
        <v>1289.07</v>
      </c>
      <c r="C211" s="26"/>
      <c r="D211" s="26"/>
      <c r="E211" s="26"/>
      <c r="F211" s="26"/>
      <c r="G211" s="10"/>
    </row>
    <row r="212" spans="1:7" s="4" customFormat="1" ht="12.75" x14ac:dyDescent="0.2">
      <c r="A212" s="27" t="s">
        <v>31</v>
      </c>
      <c r="B212" s="19">
        <v>1289.07</v>
      </c>
      <c r="C212" s="21"/>
      <c r="D212" s="21"/>
      <c r="E212" s="21"/>
      <c r="F212" s="21"/>
      <c r="G212" s="10"/>
    </row>
    <row r="213" spans="1:7" s="4" customFormat="1" ht="11.25" x14ac:dyDescent="0.2">
      <c r="A213" s="24" t="s">
        <v>34</v>
      </c>
      <c r="B213" s="25">
        <v>829.81</v>
      </c>
      <c r="C213" s="26"/>
      <c r="D213" s="26"/>
      <c r="E213" s="26"/>
      <c r="F213" s="26"/>
      <c r="G213" s="10"/>
    </row>
    <row r="214" spans="1:7" s="4" customFormat="1" ht="12.75" x14ac:dyDescent="0.2">
      <c r="A214" s="27" t="s">
        <v>36</v>
      </c>
      <c r="B214" s="20">
        <v>829.81</v>
      </c>
      <c r="C214" s="21"/>
      <c r="D214" s="21"/>
      <c r="E214" s="21"/>
      <c r="F214" s="21"/>
      <c r="G214" s="10"/>
    </row>
    <row r="215" spans="1:7" s="4" customFormat="1" ht="25.5" x14ac:dyDescent="0.2">
      <c r="A215" s="9" t="s">
        <v>137</v>
      </c>
      <c r="B215" s="6">
        <v>7589.99</v>
      </c>
      <c r="C215" s="11"/>
      <c r="D215" s="11"/>
      <c r="E215" s="11"/>
      <c r="F215" s="11"/>
      <c r="G215" s="10"/>
    </row>
    <row r="216" spans="1:7" s="4" customFormat="1" ht="12.75" x14ac:dyDescent="0.2">
      <c r="A216" s="23" t="s">
        <v>13</v>
      </c>
      <c r="B216" s="6">
        <v>7589.99</v>
      </c>
      <c r="C216" s="11"/>
      <c r="D216" s="11"/>
      <c r="E216" s="11"/>
      <c r="F216" s="11"/>
      <c r="G216" s="10"/>
    </row>
    <row r="217" spans="1:7" s="4" customFormat="1" ht="11.25" x14ac:dyDescent="0.2">
      <c r="A217" s="24" t="s">
        <v>14</v>
      </c>
      <c r="B217" s="25">
        <v>349</v>
      </c>
      <c r="C217" s="26"/>
      <c r="D217" s="26"/>
      <c r="E217" s="26"/>
      <c r="F217" s="26"/>
      <c r="G217" s="10"/>
    </row>
    <row r="218" spans="1:7" s="4" customFormat="1" ht="12.75" x14ac:dyDescent="0.2">
      <c r="A218" s="27" t="s">
        <v>15</v>
      </c>
      <c r="B218" s="20">
        <v>129</v>
      </c>
      <c r="C218" s="21"/>
      <c r="D218" s="21"/>
      <c r="E218" s="21"/>
      <c r="F218" s="21"/>
      <c r="G218" s="10"/>
    </row>
    <row r="219" spans="1:7" s="4" customFormat="1" ht="12.75" x14ac:dyDescent="0.2">
      <c r="A219" s="27" t="s">
        <v>17</v>
      </c>
      <c r="B219" s="20">
        <v>220</v>
      </c>
      <c r="C219" s="21"/>
      <c r="D219" s="21"/>
      <c r="E219" s="21"/>
      <c r="F219" s="21"/>
      <c r="G219" s="10"/>
    </row>
    <row r="220" spans="1:7" s="4" customFormat="1" ht="11.25" x14ac:dyDescent="0.2">
      <c r="A220" s="24" t="s">
        <v>18</v>
      </c>
      <c r="B220" s="28">
        <v>4182.13</v>
      </c>
      <c r="C220" s="26"/>
      <c r="D220" s="26"/>
      <c r="E220" s="26"/>
      <c r="F220" s="26"/>
      <c r="G220" s="10"/>
    </row>
    <row r="221" spans="1:7" s="4" customFormat="1" ht="12.75" x14ac:dyDescent="0.2">
      <c r="A221" s="27" t="s">
        <v>19</v>
      </c>
      <c r="B221" s="19">
        <v>4182.13</v>
      </c>
      <c r="C221" s="21"/>
      <c r="D221" s="21"/>
      <c r="E221" s="21"/>
      <c r="F221" s="21"/>
      <c r="G221" s="10"/>
    </row>
    <row r="222" spans="1:7" s="4" customFormat="1" ht="11.25" x14ac:dyDescent="0.2">
      <c r="A222" s="24" t="s">
        <v>25</v>
      </c>
      <c r="B222" s="28">
        <v>2958.75</v>
      </c>
      <c r="C222" s="26"/>
      <c r="D222" s="26"/>
      <c r="E222" s="26"/>
      <c r="F222" s="26"/>
      <c r="G222" s="10"/>
    </row>
    <row r="223" spans="1:7" s="4" customFormat="1" ht="12.75" x14ac:dyDescent="0.2">
      <c r="A223" s="27" t="s">
        <v>31</v>
      </c>
      <c r="B223" s="19">
        <v>2958.75</v>
      </c>
      <c r="C223" s="21"/>
      <c r="D223" s="21"/>
      <c r="E223" s="21"/>
      <c r="F223" s="21"/>
      <c r="G223" s="10"/>
    </row>
    <row r="224" spans="1:7" s="4" customFormat="1" ht="11.25" x14ac:dyDescent="0.2">
      <c r="A224" s="24" t="s">
        <v>34</v>
      </c>
      <c r="B224" s="25">
        <v>100.11</v>
      </c>
      <c r="C224" s="26"/>
      <c r="D224" s="26"/>
      <c r="E224" s="26"/>
      <c r="F224" s="26"/>
      <c r="G224" s="10"/>
    </row>
    <row r="225" spans="1:7" s="4" customFormat="1" ht="12.75" x14ac:dyDescent="0.2">
      <c r="A225" s="27" t="s">
        <v>36</v>
      </c>
      <c r="B225" s="20">
        <v>100.11</v>
      </c>
      <c r="C225" s="21"/>
      <c r="D225" s="21"/>
      <c r="E225" s="21"/>
      <c r="F225" s="21"/>
      <c r="G225" s="10"/>
    </row>
    <row r="226" spans="1:7" s="4" customFormat="1" ht="12.75" x14ac:dyDescent="0.2">
      <c r="A226" s="76" t="s">
        <v>138</v>
      </c>
      <c r="B226" s="77">
        <v>1900</v>
      </c>
      <c r="C226" s="78"/>
      <c r="D226" s="78"/>
      <c r="E226" s="78"/>
      <c r="F226" s="78"/>
      <c r="G226" s="79"/>
    </row>
    <row r="227" spans="1:7" s="4" customFormat="1" ht="25.5" x14ac:dyDescent="0.2">
      <c r="A227" s="9" t="s">
        <v>139</v>
      </c>
      <c r="B227" s="6">
        <v>1900</v>
      </c>
      <c r="C227" s="11"/>
      <c r="D227" s="11"/>
      <c r="E227" s="11"/>
      <c r="F227" s="11"/>
      <c r="G227" s="10"/>
    </row>
    <row r="228" spans="1:7" s="4" customFormat="1" ht="12.75" x14ac:dyDescent="0.2">
      <c r="A228" s="23" t="s">
        <v>13</v>
      </c>
      <c r="B228" s="6">
        <v>1900</v>
      </c>
      <c r="C228" s="11"/>
      <c r="D228" s="11"/>
      <c r="E228" s="11"/>
      <c r="F228" s="11"/>
      <c r="G228" s="10"/>
    </row>
    <row r="229" spans="1:7" s="4" customFormat="1" ht="11.25" x14ac:dyDescent="0.2">
      <c r="A229" s="24" t="s">
        <v>14</v>
      </c>
      <c r="B229" s="28">
        <v>1900</v>
      </c>
      <c r="C229" s="26"/>
      <c r="D229" s="26"/>
      <c r="E229" s="26"/>
      <c r="F229" s="26"/>
      <c r="G229" s="10"/>
    </row>
    <row r="230" spans="1:7" s="4" customFormat="1" ht="12.75" x14ac:dyDescent="0.2">
      <c r="A230" s="27" t="s">
        <v>17</v>
      </c>
      <c r="B230" s="19">
        <v>1900</v>
      </c>
      <c r="C230" s="21"/>
      <c r="D230" s="21"/>
      <c r="E230" s="21"/>
      <c r="F230" s="21"/>
      <c r="G230" s="10"/>
    </row>
    <row r="231" spans="1:7" s="57" customFormat="1" ht="12.75" x14ac:dyDescent="0.2">
      <c r="A231" s="75" t="s">
        <v>140</v>
      </c>
      <c r="B231" s="62"/>
      <c r="C231" s="59">
        <v>4000</v>
      </c>
      <c r="D231" s="59">
        <v>4000</v>
      </c>
      <c r="E231" s="62"/>
      <c r="F231" s="62"/>
      <c r="G231" s="63"/>
    </row>
    <row r="232" spans="1:7" s="57" customFormat="1" ht="25.5" x14ac:dyDescent="0.2">
      <c r="A232" s="75" t="s">
        <v>141</v>
      </c>
      <c r="B232" s="62"/>
      <c r="C232" s="59">
        <v>1417.5</v>
      </c>
      <c r="D232" s="59">
        <v>1417.5</v>
      </c>
      <c r="E232" s="59">
        <v>1345.5</v>
      </c>
      <c r="F232" s="62"/>
      <c r="G232" s="61">
        <v>94.92</v>
      </c>
    </row>
    <row r="233" spans="1:7" s="4" customFormat="1" ht="25.5" x14ac:dyDescent="0.2">
      <c r="A233" s="9" t="s">
        <v>121</v>
      </c>
      <c r="B233" s="11"/>
      <c r="C233" s="6">
        <v>1417.5</v>
      </c>
      <c r="D233" s="6">
        <v>1417.5</v>
      </c>
      <c r="E233" s="6">
        <v>1345.5</v>
      </c>
      <c r="F233" s="11"/>
      <c r="G233" s="7">
        <v>94.92</v>
      </c>
    </row>
    <row r="234" spans="1:7" s="4" customFormat="1" ht="25.5" x14ac:dyDescent="0.2">
      <c r="A234" s="23" t="s">
        <v>46</v>
      </c>
      <c r="B234" s="11"/>
      <c r="C234" s="6">
        <v>1417.5</v>
      </c>
      <c r="D234" s="6">
        <v>1417.5</v>
      </c>
      <c r="E234" s="6">
        <v>1345.5</v>
      </c>
      <c r="F234" s="11"/>
      <c r="G234" s="7">
        <v>94.92</v>
      </c>
    </row>
    <row r="235" spans="1:7" s="4" customFormat="1" ht="11.25" x14ac:dyDescent="0.2">
      <c r="A235" s="24" t="s">
        <v>47</v>
      </c>
      <c r="B235" s="26"/>
      <c r="C235" s="26"/>
      <c r="D235" s="26"/>
      <c r="E235" s="28">
        <v>1345.5</v>
      </c>
      <c r="F235" s="26"/>
      <c r="G235" s="10"/>
    </row>
    <row r="236" spans="1:7" s="4" customFormat="1" ht="12.75" x14ac:dyDescent="0.2">
      <c r="A236" s="27" t="s">
        <v>48</v>
      </c>
      <c r="B236" s="21"/>
      <c r="C236" s="21"/>
      <c r="D236" s="21"/>
      <c r="E236" s="19">
        <v>1345.5</v>
      </c>
      <c r="F236" s="21"/>
      <c r="G236" s="10"/>
    </row>
    <row r="237" spans="1:7" s="4" customFormat="1" ht="25.5" x14ac:dyDescent="0.2">
      <c r="A237" s="75" t="s">
        <v>142</v>
      </c>
      <c r="B237" s="59">
        <v>6270.62</v>
      </c>
      <c r="C237" s="59">
        <v>5300</v>
      </c>
      <c r="D237" s="59">
        <v>5300</v>
      </c>
      <c r="E237" s="59">
        <v>6977.22</v>
      </c>
      <c r="F237" s="60">
        <v>111.27</v>
      </c>
      <c r="G237" s="61">
        <v>131.65</v>
      </c>
    </row>
    <row r="238" spans="1:7" s="57" customFormat="1" ht="12.75" x14ac:dyDescent="0.2">
      <c r="A238" s="75" t="s">
        <v>143</v>
      </c>
      <c r="B238" s="59">
        <v>6270.62</v>
      </c>
      <c r="C238" s="59">
        <v>5300</v>
      </c>
      <c r="D238" s="59">
        <v>5300</v>
      </c>
      <c r="E238" s="59">
        <v>6977.22</v>
      </c>
      <c r="F238" s="60">
        <v>111.27</v>
      </c>
      <c r="G238" s="61">
        <v>131.65</v>
      </c>
    </row>
    <row r="239" spans="1:7" s="4" customFormat="1" ht="25.5" x14ac:dyDescent="0.2">
      <c r="A239" s="9" t="s">
        <v>127</v>
      </c>
      <c r="B239" s="11"/>
      <c r="C239" s="6">
        <v>5300</v>
      </c>
      <c r="D239" s="6">
        <v>5300</v>
      </c>
      <c r="E239" s="6">
        <v>6977.22</v>
      </c>
      <c r="F239" s="11"/>
      <c r="G239" s="7">
        <v>131.65</v>
      </c>
    </row>
    <row r="240" spans="1:7" s="4" customFormat="1" ht="12.75" x14ac:dyDescent="0.2">
      <c r="A240" s="23" t="s">
        <v>13</v>
      </c>
      <c r="B240" s="11"/>
      <c r="C240" s="6">
        <v>5300</v>
      </c>
      <c r="D240" s="6">
        <v>5300</v>
      </c>
      <c r="E240" s="6">
        <v>6977.22</v>
      </c>
      <c r="F240" s="11"/>
      <c r="G240" s="7">
        <v>131.65</v>
      </c>
    </row>
    <row r="241" spans="1:7" s="4" customFormat="1" ht="11.25" x14ac:dyDescent="0.2">
      <c r="A241" s="24" t="s">
        <v>14</v>
      </c>
      <c r="B241" s="26"/>
      <c r="C241" s="26"/>
      <c r="D241" s="26"/>
      <c r="E241" s="25">
        <v>693.4</v>
      </c>
      <c r="F241" s="26"/>
      <c r="G241" s="10"/>
    </row>
    <row r="242" spans="1:7" s="4" customFormat="1" ht="12.75" x14ac:dyDescent="0.2">
      <c r="A242" s="27" t="s">
        <v>15</v>
      </c>
      <c r="B242" s="21"/>
      <c r="C242" s="21"/>
      <c r="D242" s="21"/>
      <c r="E242" s="20">
        <v>693.4</v>
      </c>
      <c r="F242" s="21"/>
      <c r="G242" s="10"/>
    </row>
    <row r="243" spans="1:7" s="4" customFormat="1" ht="11.25" x14ac:dyDescent="0.2">
      <c r="A243" s="24" t="s">
        <v>25</v>
      </c>
      <c r="B243" s="26"/>
      <c r="C243" s="26"/>
      <c r="D243" s="26"/>
      <c r="E243" s="28">
        <v>5953.82</v>
      </c>
      <c r="F243" s="26"/>
      <c r="G243" s="10"/>
    </row>
    <row r="244" spans="1:7" s="4" customFormat="1" ht="12.75" x14ac:dyDescent="0.2">
      <c r="A244" s="27" t="s">
        <v>26</v>
      </c>
      <c r="B244" s="21"/>
      <c r="C244" s="21"/>
      <c r="D244" s="21"/>
      <c r="E244" s="19">
        <v>5953.82</v>
      </c>
      <c r="F244" s="21"/>
      <c r="G244" s="10"/>
    </row>
    <row r="245" spans="1:7" s="4" customFormat="1" ht="11.25" x14ac:dyDescent="0.2">
      <c r="A245" s="24" t="s">
        <v>56</v>
      </c>
      <c r="B245" s="26"/>
      <c r="C245" s="26"/>
      <c r="D245" s="26"/>
      <c r="E245" s="25">
        <v>330</v>
      </c>
      <c r="F245" s="26"/>
      <c r="G245" s="10"/>
    </row>
    <row r="246" spans="1:7" s="4" customFormat="1" ht="25.5" x14ac:dyDescent="0.2">
      <c r="A246" s="27" t="s">
        <v>57</v>
      </c>
      <c r="B246" s="21"/>
      <c r="C246" s="21"/>
      <c r="D246" s="21"/>
      <c r="E246" s="20">
        <v>330</v>
      </c>
      <c r="F246" s="21"/>
      <c r="G246" s="10"/>
    </row>
    <row r="247" spans="1:7" s="4" customFormat="1" ht="12.75" x14ac:dyDescent="0.2">
      <c r="A247" s="9" t="s">
        <v>122</v>
      </c>
      <c r="B247" s="6">
        <v>6270.62</v>
      </c>
      <c r="C247" s="11"/>
      <c r="D247" s="11"/>
      <c r="E247" s="11"/>
      <c r="F247" s="11"/>
      <c r="G247" s="10"/>
    </row>
    <row r="248" spans="1:7" s="4" customFormat="1" ht="12.75" x14ac:dyDescent="0.2">
      <c r="A248" s="23" t="s">
        <v>13</v>
      </c>
      <c r="B248" s="6">
        <v>6270.62</v>
      </c>
      <c r="C248" s="11"/>
      <c r="D248" s="11"/>
      <c r="E248" s="11"/>
      <c r="F248" s="11"/>
      <c r="G248" s="10"/>
    </row>
    <row r="249" spans="1:7" s="4" customFormat="1" ht="11.25" x14ac:dyDescent="0.2">
      <c r="A249" s="24" t="s">
        <v>14</v>
      </c>
      <c r="B249" s="25">
        <v>536.20000000000005</v>
      </c>
      <c r="C249" s="26"/>
      <c r="D249" s="26"/>
      <c r="E249" s="26"/>
      <c r="F249" s="26"/>
      <c r="G249" s="10"/>
    </row>
    <row r="250" spans="1:7" s="4" customFormat="1" ht="12.75" x14ac:dyDescent="0.2">
      <c r="A250" s="27" t="s">
        <v>15</v>
      </c>
      <c r="B250" s="20">
        <v>536.20000000000005</v>
      </c>
      <c r="C250" s="21"/>
      <c r="D250" s="21"/>
      <c r="E250" s="21"/>
      <c r="F250" s="21"/>
      <c r="G250" s="10"/>
    </row>
    <row r="251" spans="1:7" s="4" customFormat="1" ht="11.25" x14ac:dyDescent="0.2">
      <c r="A251" s="24" t="s">
        <v>25</v>
      </c>
      <c r="B251" s="28">
        <v>4385.3</v>
      </c>
      <c r="C251" s="26"/>
      <c r="D251" s="26"/>
      <c r="E251" s="26"/>
      <c r="F251" s="26"/>
      <c r="G251" s="10"/>
    </row>
    <row r="252" spans="1:7" s="4" customFormat="1" ht="12.75" x14ac:dyDescent="0.2">
      <c r="A252" s="27" t="s">
        <v>26</v>
      </c>
      <c r="B252" s="19">
        <v>4385.3</v>
      </c>
      <c r="C252" s="21"/>
      <c r="D252" s="21"/>
      <c r="E252" s="21"/>
      <c r="F252" s="21"/>
      <c r="G252" s="10"/>
    </row>
    <row r="253" spans="1:7" s="4" customFormat="1" ht="11.25" x14ac:dyDescent="0.2">
      <c r="A253" s="24" t="s">
        <v>56</v>
      </c>
      <c r="B253" s="28">
        <v>1349.12</v>
      </c>
      <c r="C253" s="26"/>
      <c r="D253" s="26"/>
      <c r="E253" s="26"/>
      <c r="F253" s="26"/>
      <c r="G253" s="10"/>
    </row>
    <row r="254" spans="1:7" s="4" customFormat="1" ht="25.5" x14ac:dyDescent="0.2">
      <c r="A254" s="27" t="s">
        <v>57</v>
      </c>
      <c r="B254" s="19">
        <v>1349.12</v>
      </c>
      <c r="C254" s="21"/>
      <c r="D254" s="21"/>
      <c r="E254" s="21"/>
      <c r="F254" s="21"/>
      <c r="G254" s="10"/>
    </row>
    <row r="255" spans="1:7" s="4" customFormat="1" ht="25.5" x14ac:dyDescent="0.2">
      <c r="A255" s="76" t="s">
        <v>144</v>
      </c>
      <c r="B255" s="77">
        <v>22543.41</v>
      </c>
      <c r="C255" s="77">
        <v>22100</v>
      </c>
      <c r="D255" s="77">
        <v>22100</v>
      </c>
      <c r="E255" s="77">
        <v>27290.46</v>
      </c>
      <c r="F255" s="80">
        <v>121.06</v>
      </c>
      <c r="G255" s="81">
        <v>123.49</v>
      </c>
    </row>
    <row r="256" spans="1:7" s="4" customFormat="1" ht="12.75" x14ac:dyDescent="0.2">
      <c r="A256" s="76" t="s">
        <v>145</v>
      </c>
      <c r="B256" s="77">
        <v>22543.41</v>
      </c>
      <c r="C256" s="77">
        <v>22100</v>
      </c>
      <c r="D256" s="77">
        <v>22100</v>
      </c>
      <c r="E256" s="77">
        <v>27290.46</v>
      </c>
      <c r="F256" s="80">
        <v>121.06</v>
      </c>
      <c r="G256" s="81">
        <v>123.49</v>
      </c>
    </row>
    <row r="257" spans="1:7" s="4" customFormat="1" ht="25.5" x14ac:dyDescent="0.2">
      <c r="A257" s="9" t="s">
        <v>118</v>
      </c>
      <c r="B257" s="11"/>
      <c r="C257" s="6">
        <v>20000</v>
      </c>
      <c r="D257" s="6">
        <v>20000</v>
      </c>
      <c r="E257" s="11"/>
      <c r="F257" s="11"/>
      <c r="G257" s="10"/>
    </row>
    <row r="258" spans="1:7" s="4" customFormat="1" ht="25.5" x14ac:dyDescent="0.2">
      <c r="A258" s="23" t="s">
        <v>49</v>
      </c>
      <c r="B258" s="11"/>
      <c r="C258" s="6">
        <v>20000</v>
      </c>
      <c r="D258" s="6">
        <v>20000</v>
      </c>
      <c r="E258" s="11"/>
      <c r="F258" s="11"/>
      <c r="G258" s="10"/>
    </row>
    <row r="259" spans="1:7" s="4" customFormat="1" ht="25.5" x14ac:dyDescent="0.2">
      <c r="A259" s="9" t="s">
        <v>120</v>
      </c>
      <c r="B259" s="6">
        <v>5343.23</v>
      </c>
      <c r="C259" s="11"/>
      <c r="D259" s="11"/>
      <c r="E259" s="6">
        <v>3299.9</v>
      </c>
      <c r="F259" s="8">
        <v>61.76</v>
      </c>
      <c r="G259" s="10"/>
    </row>
    <row r="260" spans="1:7" s="4" customFormat="1" ht="12.75" x14ac:dyDescent="0.2">
      <c r="A260" s="23" t="s">
        <v>13</v>
      </c>
      <c r="B260" s="8">
        <v>871.71</v>
      </c>
      <c r="C260" s="11"/>
      <c r="D260" s="11"/>
      <c r="E260" s="11"/>
      <c r="F260" s="11"/>
      <c r="G260" s="10"/>
    </row>
    <row r="261" spans="1:7" s="4" customFormat="1" ht="11.25" x14ac:dyDescent="0.2">
      <c r="A261" s="24" t="s">
        <v>18</v>
      </c>
      <c r="B261" s="25">
        <v>871.71</v>
      </c>
      <c r="C261" s="26"/>
      <c r="D261" s="26"/>
      <c r="E261" s="26"/>
      <c r="F261" s="26"/>
      <c r="G261" s="10"/>
    </row>
    <row r="262" spans="1:7" s="4" customFormat="1" ht="12.75" x14ac:dyDescent="0.2">
      <c r="A262" s="27" t="s">
        <v>23</v>
      </c>
      <c r="B262" s="20">
        <v>871.71</v>
      </c>
      <c r="C262" s="21"/>
      <c r="D262" s="21"/>
      <c r="E262" s="21"/>
      <c r="F262" s="21"/>
      <c r="G262" s="10"/>
    </row>
    <row r="263" spans="1:7" s="4" customFormat="1" ht="25.5" x14ac:dyDescent="0.2">
      <c r="A263" s="23" t="s">
        <v>49</v>
      </c>
      <c r="B263" s="6">
        <v>4471.5200000000004</v>
      </c>
      <c r="C263" s="11"/>
      <c r="D263" s="11"/>
      <c r="E263" s="6">
        <v>3299.9</v>
      </c>
      <c r="F263" s="8">
        <v>73.8</v>
      </c>
      <c r="G263" s="10"/>
    </row>
    <row r="264" spans="1:7" s="4" customFormat="1" ht="11.25" x14ac:dyDescent="0.2">
      <c r="A264" s="24" t="s">
        <v>50</v>
      </c>
      <c r="B264" s="28">
        <v>4471.5200000000004</v>
      </c>
      <c r="C264" s="26"/>
      <c r="D264" s="26"/>
      <c r="E264" s="28">
        <v>3299.9</v>
      </c>
      <c r="F264" s="25">
        <v>73.8</v>
      </c>
      <c r="G264" s="10"/>
    </row>
    <row r="265" spans="1:7" s="4" customFormat="1" ht="12.75" x14ac:dyDescent="0.2">
      <c r="A265" s="27" t="s">
        <v>51</v>
      </c>
      <c r="B265" s="21"/>
      <c r="C265" s="21"/>
      <c r="D265" s="21"/>
      <c r="E265" s="19">
        <v>1930.24</v>
      </c>
      <c r="F265" s="21"/>
      <c r="G265" s="10"/>
    </row>
    <row r="266" spans="1:7" s="4" customFormat="1" ht="12.75" x14ac:dyDescent="0.2">
      <c r="A266" s="27" t="s">
        <v>53</v>
      </c>
      <c r="B266" s="19">
        <v>4471.5200000000004</v>
      </c>
      <c r="C266" s="21"/>
      <c r="D266" s="21"/>
      <c r="E266" s="19">
        <v>1369.66</v>
      </c>
      <c r="F266" s="20">
        <v>30.63</v>
      </c>
      <c r="G266" s="10"/>
    </row>
    <row r="267" spans="1:7" s="4" customFormat="1" ht="25.5" x14ac:dyDescent="0.2">
      <c r="A267" s="9" t="s">
        <v>121</v>
      </c>
      <c r="B267" s="11"/>
      <c r="C267" s="8">
        <v>600</v>
      </c>
      <c r="D267" s="8">
        <v>600</v>
      </c>
      <c r="E267" s="11"/>
      <c r="F267" s="11"/>
      <c r="G267" s="10"/>
    </row>
    <row r="268" spans="1:7" s="4" customFormat="1" ht="25.5" x14ac:dyDescent="0.2">
      <c r="A268" s="23" t="s">
        <v>49</v>
      </c>
      <c r="B268" s="11"/>
      <c r="C268" s="8">
        <v>600</v>
      </c>
      <c r="D268" s="8">
        <v>600</v>
      </c>
      <c r="E268" s="11"/>
      <c r="F268" s="11"/>
      <c r="G268" s="10"/>
    </row>
    <row r="269" spans="1:7" s="4" customFormat="1" ht="25.5" x14ac:dyDescent="0.2">
      <c r="A269" s="9" t="s">
        <v>127</v>
      </c>
      <c r="B269" s="11"/>
      <c r="C269" s="6">
        <v>1500</v>
      </c>
      <c r="D269" s="6">
        <v>1500</v>
      </c>
      <c r="E269" s="11"/>
      <c r="F269" s="11"/>
      <c r="G269" s="10"/>
    </row>
    <row r="270" spans="1:7" s="4" customFormat="1" ht="25.5" x14ac:dyDescent="0.2">
      <c r="A270" s="23" t="s">
        <v>49</v>
      </c>
      <c r="B270" s="11"/>
      <c r="C270" s="6">
        <v>1500</v>
      </c>
      <c r="D270" s="6">
        <v>1500</v>
      </c>
      <c r="E270" s="11"/>
      <c r="F270" s="11"/>
      <c r="G270" s="10"/>
    </row>
    <row r="271" spans="1:7" s="4" customFormat="1" ht="12.75" x14ac:dyDescent="0.2">
      <c r="A271" s="9" t="s">
        <v>146</v>
      </c>
      <c r="B271" s="11"/>
      <c r="C271" s="11"/>
      <c r="D271" s="11"/>
      <c r="E271" s="6">
        <v>23070.59</v>
      </c>
      <c r="F271" s="11"/>
      <c r="G271" s="10"/>
    </row>
    <row r="272" spans="1:7" s="4" customFormat="1" ht="25.5" x14ac:dyDescent="0.2">
      <c r="A272" s="23" t="s">
        <v>49</v>
      </c>
      <c r="B272" s="11"/>
      <c r="C272" s="11"/>
      <c r="D272" s="11"/>
      <c r="E272" s="6">
        <v>23070.59</v>
      </c>
      <c r="F272" s="11"/>
      <c r="G272" s="10"/>
    </row>
    <row r="273" spans="1:7" s="4" customFormat="1" ht="11.25" x14ac:dyDescent="0.2">
      <c r="A273" s="24" t="s">
        <v>50</v>
      </c>
      <c r="B273" s="26"/>
      <c r="C273" s="26"/>
      <c r="D273" s="26"/>
      <c r="E273" s="28">
        <v>23070.59</v>
      </c>
      <c r="F273" s="26"/>
      <c r="G273" s="10"/>
    </row>
    <row r="274" spans="1:7" s="4" customFormat="1" ht="12.75" x14ac:dyDescent="0.2">
      <c r="A274" s="27" t="s">
        <v>51</v>
      </c>
      <c r="B274" s="21"/>
      <c r="C274" s="21"/>
      <c r="D274" s="21"/>
      <c r="E274" s="19">
        <v>22033.09</v>
      </c>
      <c r="F274" s="21"/>
      <c r="G274" s="10"/>
    </row>
    <row r="275" spans="1:7" s="4" customFormat="1" ht="12.75" x14ac:dyDescent="0.2">
      <c r="A275" s="27" t="s">
        <v>53</v>
      </c>
      <c r="B275" s="21"/>
      <c r="C275" s="21"/>
      <c r="D275" s="21"/>
      <c r="E275" s="19">
        <v>1037.5</v>
      </c>
      <c r="F275" s="21"/>
      <c r="G275" s="10"/>
    </row>
    <row r="276" spans="1:7" s="4" customFormat="1" ht="25.5" x14ac:dyDescent="0.2">
      <c r="A276" s="9" t="s">
        <v>137</v>
      </c>
      <c r="B276" s="6">
        <v>17200.18</v>
      </c>
      <c r="C276" s="11"/>
      <c r="D276" s="11"/>
      <c r="E276" s="11"/>
      <c r="F276" s="11"/>
      <c r="G276" s="10"/>
    </row>
    <row r="277" spans="1:7" s="4" customFormat="1" ht="25.5" x14ac:dyDescent="0.2">
      <c r="A277" s="23" t="s">
        <v>49</v>
      </c>
      <c r="B277" s="6">
        <v>17200.18</v>
      </c>
      <c r="C277" s="11"/>
      <c r="D277" s="11"/>
      <c r="E277" s="11"/>
      <c r="F277" s="11"/>
      <c r="G277" s="10"/>
    </row>
    <row r="278" spans="1:7" s="4" customFormat="1" ht="11.25" x14ac:dyDescent="0.2">
      <c r="A278" s="24" t="s">
        <v>50</v>
      </c>
      <c r="B278" s="28">
        <v>16979.11</v>
      </c>
      <c r="C278" s="26"/>
      <c r="D278" s="26"/>
      <c r="E278" s="26"/>
      <c r="F278" s="26"/>
      <c r="G278" s="10"/>
    </row>
    <row r="279" spans="1:7" s="4" customFormat="1" ht="12.75" x14ac:dyDescent="0.2">
      <c r="A279" s="27" t="s">
        <v>51</v>
      </c>
      <c r="B279" s="20">
        <v>935.68</v>
      </c>
      <c r="C279" s="21"/>
      <c r="D279" s="21"/>
      <c r="E279" s="21"/>
      <c r="F279" s="21"/>
      <c r="G279" s="10"/>
    </row>
    <row r="280" spans="1:7" s="4" customFormat="1" ht="12.75" x14ac:dyDescent="0.2">
      <c r="A280" s="27" t="s">
        <v>53</v>
      </c>
      <c r="B280" s="19">
        <v>16043.43</v>
      </c>
      <c r="C280" s="21"/>
      <c r="D280" s="21"/>
      <c r="E280" s="21"/>
      <c r="F280" s="21"/>
      <c r="G280" s="10"/>
    </row>
    <row r="281" spans="1:7" s="4" customFormat="1" ht="22.5" x14ac:dyDescent="0.2">
      <c r="A281" s="24" t="s">
        <v>54</v>
      </c>
      <c r="B281" s="25">
        <v>221.07</v>
      </c>
      <c r="C281" s="26"/>
      <c r="D281" s="26"/>
      <c r="E281" s="26"/>
      <c r="F281" s="26"/>
      <c r="G281" s="10"/>
    </row>
    <row r="282" spans="1:7" s="4" customFormat="1" ht="12.75" x14ac:dyDescent="0.2">
      <c r="A282" s="27" t="s">
        <v>55</v>
      </c>
      <c r="B282" s="20">
        <v>221.07</v>
      </c>
      <c r="C282" s="21"/>
      <c r="D282" s="21"/>
      <c r="E282" s="21"/>
      <c r="F282" s="21"/>
      <c r="G282" s="10"/>
    </row>
    <row r="283" spans="1:7" s="4" customFormat="1" ht="12.75" x14ac:dyDescent="0.2">
      <c r="A283" s="9" t="s">
        <v>123</v>
      </c>
      <c r="B283" s="11"/>
      <c r="C283" s="11"/>
      <c r="D283" s="11"/>
      <c r="E283" s="8">
        <v>919.97</v>
      </c>
      <c r="F283" s="11"/>
      <c r="G283" s="10"/>
    </row>
    <row r="284" spans="1:7" s="4" customFormat="1" ht="25.5" x14ac:dyDescent="0.2">
      <c r="A284" s="23" t="s">
        <v>49</v>
      </c>
      <c r="B284" s="11"/>
      <c r="C284" s="11"/>
      <c r="D284" s="11"/>
      <c r="E284" s="8">
        <v>919.97</v>
      </c>
      <c r="F284" s="11"/>
      <c r="G284" s="10"/>
    </row>
    <row r="285" spans="1:7" s="4" customFormat="1" ht="11.25" x14ac:dyDescent="0.2">
      <c r="A285" s="24" t="s">
        <v>50</v>
      </c>
      <c r="B285" s="26"/>
      <c r="C285" s="26"/>
      <c r="D285" s="26"/>
      <c r="E285" s="25">
        <v>919.97</v>
      </c>
      <c r="F285" s="26"/>
      <c r="G285" s="10"/>
    </row>
    <row r="286" spans="1:7" s="4" customFormat="1" ht="12.75" x14ac:dyDescent="0.2">
      <c r="A286" s="27" t="s">
        <v>51</v>
      </c>
      <c r="B286" s="21"/>
      <c r="C286" s="21"/>
      <c r="D286" s="21"/>
      <c r="E286" s="20">
        <v>919.97</v>
      </c>
      <c r="F286" s="21"/>
      <c r="G286" s="10"/>
    </row>
    <row r="289" spans="4:4" ht="12.75" x14ac:dyDescent="0.2">
      <c r="D289" s="101" t="s">
        <v>195</v>
      </c>
    </row>
    <row r="290" spans="4:4" ht="12.75" x14ac:dyDescent="0.2">
      <c r="D290" s="101"/>
    </row>
    <row r="291" spans="4:4" ht="12.75" x14ac:dyDescent="0.2">
      <c r="D291" s="101" t="s">
        <v>196</v>
      </c>
    </row>
  </sheetData>
  <mergeCells count="4">
    <mergeCell ref="A3:G3"/>
    <mergeCell ref="A4:G4"/>
    <mergeCell ref="A5:G5"/>
    <mergeCell ref="A1:G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Sažetak općeg dijela</vt:lpstr>
      <vt:lpstr>Prihodi i rashodi ekonomska kl</vt:lpstr>
      <vt:lpstr>Prihodi i rashodi izvori financ</vt:lpstr>
      <vt:lpstr>Rashodi funkcijska klasifikacij</vt:lpstr>
      <vt:lpstr>Račun financiranja</vt:lpstr>
      <vt:lpstr>Posebni 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II. POSEBNI DIO KONSOLIDIRANOG PRORAČUNA</dc:title>
  <dc:creator>Korisnik</dc:creator>
  <cp:lastModifiedBy>OŠ Ivana Rabljanina</cp:lastModifiedBy>
  <cp:lastPrinted>2026-07-07T10:55:14Z</cp:lastPrinted>
  <dcterms:created xsi:type="dcterms:W3CDTF">2026-07-06T20:47:41Z</dcterms:created>
  <dcterms:modified xsi:type="dcterms:W3CDTF">2026-07-07T11:09:48Z</dcterms:modified>
</cp:coreProperties>
</file>